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877" activeTab="0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_FilterDatabase" localSheetId="1" hidden="1">'附件2'!$A$7:$R$42</definedName>
  </definedNames>
  <calcPr fullCalcOnLoad="1"/>
</workbook>
</file>

<file path=xl/sharedStrings.xml><?xml version="1.0" encoding="utf-8"?>
<sst xmlns="http://schemas.openxmlformats.org/spreadsheetml/2006/main" count="362" uniqueCount="220">
  <si>
    <t>附件1</t>
  </si>
  <si>
    <t>截至2022年末发行的新增政府一般债券情况表</t>
  </si>
  <si>
    <t>单位：万元</t>
  </si>
  <si>
    <t>部门名称</t>
  </si>
  <si>
    <t>债券信息</t>
  </si>
  <si>
    <t>债券项目情况</t>
  </si>
  <si>
    <t>备注</t>
  </si>
  <si>
    <t>债券名称</t>
  </si>
  <si>
    <t>债券编码</t>
  </si>
  <si>
    <t>债券类型</t>
  </si>
  <si>
    <t>债券规模（万元）</t>
  </si>
  <si>
    <t>发行时间（年/月/日）</t>
  </si>
  <si>
    <t>债券利率（%）</t>
  </si>
  <si>
    <t>债券期限（年）</t>
  </si>
  <si>
    <t>项目名称</t>
  </si>
  <si>
    <t>项目所在地区</t>
  </si>
  <si>
    <t>项目总投资</t>
  </si>
  <si>
    <t>项目已实现投资</t>
  </si>
  <si>
    <t>建设进度及运营情况</t>
  </si>
  <si>
    <t>其中：债券资金安排</t>
  </si>
  <si>
    <t>广西自贸区钦州港片区开发投资有限责任公司</t>
  </si>
  <si>
    <r>
      <t>2021</t>
    </r>
    <r>
      <rPr>
        <sz val="11"/>
        <color indexed="8"/>
        <rFont val="方正仿宋_GBK"/>
        <family val="4"/>
      </rPr>
      <t>年广西壮族自治区政府一般债券（二期）</t>
    </r>
  </si>
  <si>
    <t>一般债券</t>
  </si>
  <si>
    <r>
      <t>7</t>
    </r>
    <r>
      <rPr>
        <sz val="11"/>
        <color indexed="8"/>
        <rFont val="方正仿宋_GBK"/>
        <family val="4"/>
      </rPr>
      <t>年</t>
    </r>
  </si>
  <si>
    <t>钦州市北部湾大道至中马钦州产业园区道路（园区外段）工程</t>
  </si>
  <si>
    <t>中马园区连接处</t>
  </si>
  <si>
    <t>已竣工验收</t>
  </si>
  <si>
    <t>广西中马钦州产业园区方圆实业有限公司</t>
  </si>
  <si>
    <r>
      <t>中国</t>
    </r>
    <r>
      <rPr>
        <sz val="11"/>
        <rFont val="Times New Roman"/>
        <family val="1"/>
      </rPr>
      <t>-</t>
    </r>
    <r>
      <rPr>
        <sz val="11"/>
        <rFont val="方正仿宋_GBK"/>
        <family val="4"/>
      </rPr>
      <t>马来西亚钦州产业园区马莱大道</t>
    </r>
  </si>
  <si>
    <t>中马园区</t>
  </si>
  <si>
    <t>已通车投入使用</t>
  </si>
  <si>
    <t>广西钦州临海工业投资集团有限公司</t>
  </si>
  <si>
    <t>自贸区钦州港片区绿色化工配套项目</t>
  </si>
  <si>
    <t>钦州港区</t>
  </si>
  <si>
    <r>
      <t>已平整</t>
    </r>
    <r>
      <rPr>
        <sz val="11"/>
        <color indexed="8"/>
        <rFont val="Times New Roman"/>
        <family val="1"/>
      </rPr>
      <t>1700</t>
    </r>
    <r>
      <rPr>
        <sz val="11"/>
        <color indexed="8"/>
        <rFont val="方正仿宋_GBK"/>
        <family val="4"/>
      </rPr>
      <t>亩交付恒逸使用</t>
    </r>
  </si>
  <si>
    <r>
      <t>钦州港</t>
    </r>
    <r>
      <rPr>
        <sz val="11"/>
        <rFont val="Times New Roman"/>
        <family val="1"/>
      </rPr>
      <t>30</t>
    </r>
    <r>
      <rPr>
        <sz val="11"/>
        <rFont val="方正仿宋_GBK"/>
        <family val="4"/>
      </rPr>
      <t>万吨进港航道清淤维护工程</t>
    </r>
  </si>
  <si>
    <t>已完工</t>
  </si>
  <si>
    <t>钦州石化园区配套深海排放管道工程</t>
  </si>
  <si>
    <r>
      <t>2022</t>
    </r>
    <r>
      <rPr>
        <sz val="11"/>
        <color indexed="8"/>
        <rFont val="方正仿宋_GBK"/>
        <family val="4"/>
      </rPr>
      <t>年广西壮族自治区政府一般债券（四期）</t>
    </r>
  </si>
  <si>
    <r>
      <t>10</t>
    </r>
    <r>
      <rPr>
        <sz val="11"/>
        <color indexed="8"/>
        <rFont val="方正仿宋_GBK"/>
        <family val="4"/>
      </rPr>
      <t>年</t>
    </r>
  </si>
  <si>
    <t>石油炼化一体化转型升级项目（中石油乙烯项目）配套工程</t>
  </si>
  <si>
    <r>
      <t>截止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方正仿宋_GBK"/>
        <family val="4"/>
      </rPr>
      <t>日完成场地平整</t>
    </r>
    <r>
      <rPr>
        <sz val="11"/>
        <color indexed="8"/>
        <rFont val="Times New Roman"/>
        <family val="1"/>
      </rPr>
      <t>3000</t>
    </r>
    <r>
      <rPr>
        <sz val="11"/>
        <color indexed="8"/>
        <rFont val="方正仿宋_GBK"/>
        <family val="4"/>
      </rPr>
      <t>亩。</t>
    </r>
  </si>
  <si>
    <t>钦州港鹰岭作业区疏港道路工程（南港大道北段）</t>
  </si>
  <si>
    <r>
      <t>截止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方正仿宋_GBK"/>
        <family val="4"/>
      </rPr>
      <t>日已完成全幅路基开挖及软基处理约</t>
    </r>
    <r>
      <rPr>
        <sz val="11"/>
        <color indexed="8"/>
        <rFont val="Times New Roman"/>
        <family val="1"/>
      </rPr>
      <t>2600</t>
    </r>
    <r>
      <rPr>
        <sz val="11"/>
        <color indexed="8"/>
        <rFont val="方正仿宋_GBK"/>
        <family val="4"/>
      </rPr>
      <t>米，左幅主车道级配碎石及水稳下基层约</t>
    </r>
    <r>
      <rPr>
        <sz val="11"/>
        <color indexed="8"/>
        <rFont val="Times New Roman"/>
        <family val="1"/>
      </rPr>
      <t>2600</t>
    </r>
    <r>
      <rPr>
        <sz val="11"/>
        <color indexed="8"/>
        <rFont val="方正仿宋_GBK"/>
        <family val="4"/>
      </rPr>
      <t>米。</t>
    </r>
  </si>
  <si>
    <r>
      <t>钦州港环珠东大街（钦州港大道</t>
    </r>
    <r>
      <rPr>
        <sz val="11"/>
        <rFont val="Times New Roman"/>
        <family val="1"/>
      </rPr>
      <t>—</t>
    </r>
    <r>
      <rPr>
        <sz val="11"/>
        <rFont val="方正仿宋_GBK"/>
        <family val="4"/>
      </rPr>
      <t>孔雀湾大道）</t>
    </r>
  </si>
  <si>
    <r>
      <t>截止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方正仿宋_GBK"/>
        <family val="4"/>
      </rPr>
      <t>日完成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标段路基平整约</t>
    </r>
    <r>
      <rPr>
        <sz val="11"/>
        <color indexed="8"/>
        <rFont val="Times New Roman"/>
        <family val="1"/>
      </rPr>
      <t>600</t>
    </r>
    <r>
      <rPr>
        <sz val="11"/>
        <color indexed="8"/>
        <rFont val="方正仿宋_GBK"/>
        <family val="4"/>
      </rPr>
      <t>米。</t>
    </r>
  </si>
  <si>
    <t>格派新能源电池材料一体化项目场地平整工程</t>
  </si>
  <si>
    <r>
      <t>截止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方正仿宋_GBK"/>
        <family val="4"/>
      </rPr>
      <t>日完成场地平整</t>
    </r>
    <r>
      <rPr>
        <sz val="11"/>
        <color indexed="8"/>
        <rFont val="Times New Roman"/>
        <family val="1"/>
      </rPr>
      <t>212</t>
    </r>
    <r>
      <rPr>
        <sz val="11"/>
        <color indexed="8"/>
        <rFont val="方正仿宋_GBK"/>
        <family val="4"/>
      </rPr>
      <t>亩。</t>
    </r>
  </si>
  <si>
    <t>钦州港鹿耳环大道工程</t>
  </si>
  <si>
    <r>
      <t>截止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方正仿宋_GBK"/>
        <family val="4"/>
      </rPr>
      <t>日已完成西侧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_GBK"/>
        <family val="4"/>
      </rPr>
      <t>米宽主车道水稳层。</t>
    </r>
  </si>
  <si>
    <t>广西自贸区钦州港片区开发投资集团有限责任公司</t>
  </si>
  <si>
    <t>钦州市北部湾大道至中马钦州产业园区道路（园区外段）续建工程</t>
  </si>
  <si>
    <r>
      <t>中国</t>
    </r>
    <r>
      <rPr>
        <sz val="11"/>
        <rFont val="Times New Roman"/>
        <family val="1"/>
      </rPr>
      <t>-</t>
    </r>
    <r>
      <rPr>
        <sz val="11"/>
        <rFont val="方正仿宋_GBK"/>
        <family val="4"/>
      </rPr>
      <t>马来西亚钦州产业园区马莱大道</t>
    </r>
  </si>
  <si>
    <r>
      <t>2022</t>
    </r>
    <r>
      <rPr>
        <sz val="11"/>
        <color indexed="8"/>
        <rFont val="方正仿宋_GBK"/>
        <family val="4"/>
      </rPr>
      <t>年广西壮族自治区政府一般债券（二期）</t>
    </r>
  </si>
  <si>
    <t>自贸新城棚户区改造项目</t>
  </si>
  <si>
    <r>
      <t>截止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方正仿宋_GBK"/>
        <family val="4"/>
      </rPr>
      <t>日，金鼓新城项目完成</t>
    </r>
    <r>
      <rPr>
        <sz val="11"/>
        <color indexed="8"/>
        <rFont val="Times New Roman"/>
        <family val="1"/>
      </rPr>
      <t>516</t>
    </r>
    <r>
      <rPr>
        <sz val="11"/>
        <color indexed="8"/>
        <rFont val="方正仿宋_GBK"/>
        <family val="4"/>
      </rPr>
      <t>套天地楼主体建设，其中完成公共部分装修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方正仿宋_GBK"/>
        <family val="4"/>
      </rPr>
      <t>套。</t>
    </r>
  </si>
  <si>
    <t>注：1.本表由使用一般债券资金的部门逐笔填列后于每年6月底前公开，本次反映2021-2022年末一般债券及对应项目情况。
    2.项目所在地区按照标准行政区划名称填写。</t>
  </si>
  <si>
    <t>附件2</t>
  </si>
  <si>
    <t>截至2022年末发行的新增政府专项债券情况表</t>
  </si>
  <si>
    <t>债券项目资产类型</t>
  </si>
  <si>
    <t>已取得项目收益</t>
  </si>
  <si>
    <t>形成资产情况</t>
  </si>
  <si>
    <r>
      <t>2021</t>
    </r>
    <r>
      <rPr>
        <sz val="11"/>
        <rFont val="方正仿宋_GBK"/>
        <family val="4"/>
      </rPr>
      <t>年广西壮族自治区政府产业园区专项债券（二期）</t>
    </r>
    <r>
      <rPr>
        <sz val="11"/>
        <rFont val="Times New Roman"/>
        <family val="1"/>
      </rPr>
      <t>——2021</t>
    </r>
    <r>
      <rPr>
        <sz val="11"/>
        <rFont val="方正仿宋_GBK"/>
        <family val="4"/>
      </rPr>
      <t>年广西壮族自治区政府专项债券（三期）</t>
    </r>
  </si>
  <si>
    <t>2105109</t>
  </si>
  <si>
    <t>产业园区专项债券</t>
  </si>
  <si>
    <t>钦州石化产业园公共管廊（二期）工程</t>
  </si>
  <si>
    <t>管廊</t>
  </si>
  <si>
    <r>
      <t>在建南港大道东侧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部分运营</t>
    </r>
  </si>
  <si>
    <t>广西中马钦州产业园区金谷投资有限公司</t>
  </si>
  <si>
    <t>中马钦州产业园区科技园（创业孵化基地）项目</t>
  </si>
  <si>
    <t>办公楼、厂房</t>
  </si>
  <si>
    <r>
      <t>一期工程建筑面积约</t>
    </r>
    <r>
      <rPr>
        <sz val="11"/>
        <color indexed="8"/>
        <rFont val="Times New Roman"/>
        <family val="1"/>
      </rPr>
      <t>15.09</t>
    </r>
    <r>
      <rPr>
        <sz val="11"/>
        <color indexed="8"/>
        <rFont val="方正仿宋_GBK"/>
        <family val="4"/>
      </rPr>
      <t>万平方米，新建项目中小企业总部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栋；新建轻设备生产区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_GBK"/>
        <family val="4"/>
      </rPr>
      <t>至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方正仿宋_GBK"/>
        <family val="4"/>
      </rPr>
      <t>号楼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_GBK"/>
        <family val="4"/>
      </rPr>
      <t>层，配套服务区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号楼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层和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_GBK"/>
        <family val="4"/>
      </rPr>
      <t>号楼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层；二期项目主要新建五栋塔楼，建筑面积</t>
    </r>
    <r>
      <rPr>
        <sz val="11"/>
        <color indexed="8"/>
        <rFont val="Times New Roman"/>
        <family val="1"/>
      </rPr>
      <t>22.72</t>
    </r>
    <r>
      <rPr>
        <sz val="11"/>
        <color indexed="8"/>
        <rFont val="方正仿宋_GBK"/>
        <family val="4"/>
      </rPr>
      <t>万平米，目前项目已竣工。</t>
    </r>
  </si>
  <si>
    <t>项目已竣工，目前因项目运营处于前期阶段，造血能力不足，项目收益暂时无法覆盖运营成本</t>
  </si>
  <si>
    <t>广西中马钦州产业园区万润物产管理有限公司</t>
  </si>
  <si>
    <r>
      <t>2021</t>
    </r>
    <r>
      <rPr>
        <sz val="11"/>
        <rFont val="方正仿宋_GBK"/>
        <family val="4"/>
      </rPr>
      <t>广西壮族自治区政府产业园区专项债券（四期）</t>
    </r>
    <r>
      <rPr>
        <sz val="11"/>
        <rFont val="Times New Roman"/>
        <family val="1"/>
      </rPr>
      <t>——2021</t>
    </r>
    <r>
      <rPr>
        <sz val="11"/>
        <rFont val="方正仿宋_GBK"/>
        <family val="4"/>
      </rPr>
      <t>年广西壮族自治区政府专项债券（九期）</t>
    </r>
  </si>
  <si>
    <t>自贸区钦州港片区丹寮废水处理工程项目（一期）</t>
  </si>
  <si>
    <t>污水处理设施</t>
  </si>
  <si>
    <r>
      <t>土建工程分为建筑单体和室截至目前，本项目土建部分主体工程基本完成，部分设备进场安装。设备已完成总工程量的</t>
    </r>
    <r>
      <rPr>
        <sz val="11"/>
        <color indexed="8"/>
        <rFont val="Times New Roman"/>
        <family val="1"/>
      </rPr>
      <t>61%</t>
    </r>
    <r>
      <rPr>
        <sz val="11"/>
        <color indexed="8"/>
        <rFont val="方正仿宋_GBK"/>
        <family val="4"/>
      </rPr>
      <t>，（包含设备预付款为</t>
    </r>
    <r>
      <rPr>
        <sz val="11"/>
        <color indexed="8"/>
        <rFont val="Times New Roman"/>
        <family val="1"/>
      </rPr>
      <t>81%</t>
    </r>
    <r>
      <rPr>
        <sz val="11"/>
        <color indexed="8"/>
        <rFont val="方正仿宋_GBK"/>
        <family val="4"/>
      </rPr>
      <t>），土建部分完成总工程量的</t>
    </r>
    <r>
      <rPr>
        <sz val="11"/>
        <color indexed="8"/>
        <rFont val="Times New Roman"/>
        <family val="1"/>
      </rPr>
      <t>87%</t>
    </r>
    <r>
      <rPr>
        <sz val="11"/>
        <color indexed="8"/>
        <rFont val="方正仿宋_GBK"/>
        <family val="4"/>
      </rPr>
      <t>。</t>
    </r>
  </si>
  <si>
    <r>
      <t>土建工程分为建筑单体和室截至目前，本项目土建部分主体工程基本完成，部分设备进场安装。设备已完成总工程量的</t>
    </r>
    <r>
      <rPr>
        <sz val="11"/>
        <color indexed="8"/>
        <rFont val="Times New Roman"/>
        <family val="1"/>
      </rPr>
      <t>61%</t>
    </r>
    <r>
      <rPr>
        <sz val="11"/>
        <color indexed="8"/>
        <rFont val="方正仿宋_GBK"/>
        <family val="4"/>
      </rPr>
      <t>，（包含设备预付款为</t>
    </r>
    <r>
      <rPr>
        <sz val="11"/>
        <color indexed="8"/>
        <rFont val="Times New Roman"/>
        <family val="1"/>
      </rPr>
      <t>81%</t>
    </r>
    <r>
      <rPr>
        <sz val="11"/>
        <color indexed="8"/>
        <rFont val="方正仿宋_GBK"/>
        <family val="4"/>
      </rPr>
      <t>），土建部分完成总工程量的</t>
    </r>
    <r>
      <rPr>
        <sz val="11"/>
        <color indexed="8"/>
        <rFont val="Times New Roman"/>
        <family val="1"/>
      </rPr>
      <t>87%</t>
    </r>
    <r>
      <rPr>
        <sz val="11"/>
        <color indexed="8"/>
        <rFont val="方正仿宋_GBK"/>
        <family val="4"/>
      </rPr>
      <t>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项目未运营</t>
    </r>
  </si>
  <si>
    <r>
      <t>中国</t>
    </r>
    <r>
      <rPr>
        <sz val="11"/>
        <rFont val="Times New Roman"/>
        <family val="1"/>
      </rPr>
      <t>—</t>
    </r>
    <r>
      <rPr>
        <sz val="11"/>
        <rFont val="方正仿宋_GBK"/>
        <family val="4"/>
      </rPr>
      <t>东盟医药创新与产业化基地（二期）</t>
    </r>
  </si>
  <si>
    <t>标准厂房</t>
  </si>
  <si>
    <t>主体施工未完成</t>
  </si>
  <si>
    <r>
      <t>冷库</t>
    </r>
    <r>
      <rPr>
        <sz val="11"/>
        <color indexed="8"/>
        <rFont val="Times New Roman"/>
        <family val="1"/>
      </rPr>
      <t>-1</t>
    </r>
    <r>
      <rPr>
        <sz val="11"/>
        <color indexed="8"/>
        <rFont val="方正仿宋_GBK"/>
        <family val="4"/>
      </rPr>
      <t>：附属用房结构完成，钢结构工程部分结构完成，防火涂料完成，屋面板安装完成。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冷库</t>
    </r>
    <r>
      <rPr>
        <sz val="11"/>
        <color indexed="8"/>
        <rFont val="Times New Roman"/>
        <family val="1"/>
      </rPr>
      <t>-2</t>
    </r>
    <r>
      <rPr>
        <sz val="11"/>
        <color indexed="8"/>
        <rFont val="方正仿宋_GBK"/>
        <family val="4"/>
      </rPr>
      <t>：附属用房混凝土结构完成，砌体结构完成，钢结构部分钢柱钢梁安装完成，屋面板安装完成</t>
    </r>
    <r>
      <rPr>
        <sz val="11"/>
        <color indexed="8"/>
        <rFont val="Times New Roman"/>
        <family val="1"/>
      </rPr>
      <t>50%</t>
    </r>
    <r>
      <rPr>
        <sz val="11"/>
        <color indexed="8"/>
        <rFont val="方正仿宋_GBK"/>
        <family val="4"/>
      </rPr>
      <t>。分拣车间：附属用房结构完成。室外工程：分拣车间周边管道预埋完成，道路垫层完成。项目未运营</t>
    </r>
  </si>
  <si>
    <t>广西自由贸易试验区钦州港片区华互东恒投资咨询有限公司</t>
  </si>
  <si>
    <t>马来西亚中小企业集聚区标准厂房项目</t>
  </si>
  <si>
    <r>
      <t>一期、二期项目已基本完工，完成厂房面积约</t>
    </r>
    <r>
      <rPr>
        <sz val="11"/>
        <color indexed="8"/>
        <rFont val="Times New Roman"/>
        <family val="1"/>
      </rPr>
      <t>8.5</t>
    </r>
    <r>
      <rPr>
        <sz val="11"/>
        <color indexed="8"/>
        <rFont val="方正仿宋_GBK"/>
        <family val="4"/>
      </rPr>
      <t>万平米；三期项目正在进行基础施工。</t>
    </r>
  </si>
  <si>
    <r>
      <t>一期、二期项目已基本完工；三期项目正在进行基础施工。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项目未运营。</t>
    </r>
  </si>
  <si>
    <r>
      <t>2021</t>
    </r>
    <r>
      <rPr>
        <sz val="11"/>
        <rFont val="方正仿宋_GBK"/>
        <family val="4"/>
      </rPr>
      <t>年广西壮族自治区政府社会领域专项债券（二期）</t>
    </r>
    <r>
      <rPr>
        <sz val="11"/>
        <rFont val="Times New Roman"/>
        <family val="1"/>
      </rPr>
      <t>——2021</t>
    </r>
    <r>
      <rPr>
        <sz val="11"/>
        <rFont val="方正仿宋_GBK"/>
        <family val="4"/>
      </rPr>
      <t>年广西壮族自治区政府专项债券（十三期）</t>
    </r>
  </si>
  <si>
    <t>社会领域专项债券</t>
  </si>
  <si>
    <t>钦州港冷链保税交易中心</t>
  </si>
  <si>
    <t>城乡冷链物流设施</t>
  </si>
  <si>
    <r>
      <t>21811</t>
    </r>
    <r>
      <rPr>
        <sz val="11"/>
        <color indexed="8"/>
        <rFont val="方正仿宋_GBK"/>
        <family val="4"/>
      </rPr>
      <t>万元</t>
    </r>
  </si>
  <si>
    <t>已竣工验收并正常运营</t>
  </si>
  <si>
    <t>陆海新通道（钦州）国际集装箱分拨中心</t>
  </si>
  <si>
    <r>
      <t>5910</t>
    </r>
    <r>
      <rPr>
        <sz val="11"/>
        <color indexed="8"/>
        <rFont val="方正仿宋_GBK"/>
        <family val="4"/>
      </rPr>
      <t>万元</t>
    </r>
  </si>
  <si>
    <r>
      <t>项目一期堆场已竣工验收并运营。项目二期仓库</t>
    </r>
    <r>
      <rPr>
        <sz val="11"/>
        <color indexed="8"/>
        <rFont val="Times New Roman"/>
        <family val="1"/>
      </rPr>
      <t>1#</t>
    </r>
    <r>
      <rPr>
        <sz val="11"/>
        <color indexed="8"/>
        <rFont val="方正仿宋_GBK"/>
        <family val="4"/>
      </rPr>
      <t>仓库钢结构主体已完成，</t>
    </r>
    <r>
      <rPr>
        <sz val="11"/>
        <color indexed="8"/>
        <rFont val="Times New Roman"/>
        <family val="1"/>
      </rPr>
      <t>2#</t>
    </r>
    <r>
      <rPr>
        <sz val="11"/>
        <color indexed="8"/>
        <rFont val="方正仿宋_GBK"/>
        <family val="4"/>
      </rPr>
      <t>仓库钢结构主体完成</t>
    </r>
    <r>
      <rPr>
        <sz val="11"/>
        <color indexed="8"/>
        <rFont val="Times New Roman"/>
        <family val="1"/>
      </rPr>
      <t>70%</t>
    </r>
    <r>
      <rPr>
        <sz val="11"/>
        <color indexed="8"/>
        <rFont val="方正仿宋_GBK"/>
        <family val="4"/>
      </rPr>
      <t>。</t>
    </r>
  </si>
  <si>
    <t>广西钦州临港石化产业园开发投资有限公司</t>
  </si>
  <si>
    <t>钦州石化产业园公共管廊（三期）工程</t>
  </si>
  <si>
    <r>
      <t>已完工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部分运营</t>
    </r>
  </si>
  <si>
    <t>广西中马钦州产业园区土地开发有限责任公司</t>
  </si>
  <si>
    <t>中马钦州产业园区太极祥云文化艺术园</t>
  </si>
  <si>
    <t>园区配套公墓</t>
  </si>
  <si>
    <r>
      <t>已完成开发建设启动区</t>
    </r>
    <r>
      <rPr>
        <sz val="11"/>
        <color indexed="8"/>
        <rFont val="Times New Roman"/>
        <family val="1"/>
      </rPr>
      <t>26.4</t>
    </r>
    <r>
      <rPr>
        <sz val="11"/>
        <color indexed="8"/>
        <rFont val="方正仿宋_GBK"/>
        <family val="4"/>
      </rPr>
      <t>亩的基础配套设施及绿化工程，其中建有</t>
    </r>
    <r>
      <rPr>
        <sz val="11"/>
        <color indexed="8"/>
        <rFont val="Times New Roman"/>
        <family val="1"/>
      </rPr>
      <t>427</t>
    </r>
    <r>
      <rPr>
        <sz val="11"/>
        <color indexed="8"/>
        <rFont val="方正仿宋_GBK"/>
        <family val="4"/>
      </rPr>
      <t>座墓穴；综合服务中心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层</t>
    </r>
    <r>
      <rPr>
        <sz val="11"/>
        <color indexed="8"/>
        <rFont val="Times New Roman"/>
        <family val="1"/>
      </rPr>
      <t>1406</t>
    </r>
    <r>
      <rPr>
        <sz val="11"/>
        <color indexed="8"/>
        <rFont val="方正仿宋_GBK"/>
        <family val="4"/>
      </rPr>
      <t>㎡；落葬仪式厅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层，半地下室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层</t>
    </r>
    <r>
      <rPr>
        <sz val="11"/>
        <color indexed="8"/>
        <rFont val="Times New Roman"/>
        <family val="1"/>
      </rPr>
      <t>652</t>
    </r>
    <r>
      <rPr>
        <sz val="11"/>
        <color indexed="8"/>
        <rFont val="方正仿宋_GBK"/>
        <family val="4"/>
      </rPr>
      <t>㎡。</t>
    </r>
  </si>
  <si>
    <r>
      <t>已完成开发建设启动区</t>
    </r>
    <r>
      <rPr>
        <sz val="11"/>
        <color indexed="8"/>
        <rFont val="Times New Roman"/>
        <family val="1"/>
      </rPr>
      <t>26.4</t>
    </r>
    <r>
      <rPr>
        <sz val="11"/>
        <color indexed="8"/>
        <rFont val="方正仿宋_GBK"/>
        <family val="4"/>
      </rPr>
      <t>亩的基础配套设施及绿化工程，其中建有</t>
    </r>
    <r>
      <rPr>
        <sz val="11"/>
        <color indexed="8"/>
        <rFont val="Times New Roman"/>
        <family val="1"/>
      </rPr>
      <t>427</t>
    </r>
    <r>
      <rPr>
        <sz val="11"/>
        <color indexed="8"/>
        <rFont val="方正仿宋_GBK"/>
        <family val="4"/>
      </rPr>
      <t>座墓穴；综合服务中心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层</t>
    </r>
    <r>
      <rPr>
        <sz val="11"/>
        <color indexed="8"/>
        <rFont val="Times New Roman"/>
        <family val="1"/>
      </rPr>
      <t>1406</t>
    </r>
    <r>
      <rPr>
        <sz val="11"/>
        <color indexed="8"/>
        <rFont val="方正仿宋_GBK"/>
        <family val="4"/>
      </rPr>
      <t>㎡；落葬仪式厅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层，半地下室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层</t>
    </r>
    <r>
      <rPr>
        <sz val="11"/>
        <color indexed="8"/>
        <rFont val="Times New Roman"/>
        <family val="1"/>
      </rPr>
      <t>652</t>
    </r>
    <r>
      <rPr>
        <sz val="11"/>
        <color indexed="8"/>
        <rFont val="方正仿宋_GBK"/>
        <family val="4"/>
      </rPr>
      <t>㎡。目前正在开展工程预验收。项目未运营</t>
    </r>
  </si>
  <si>
    <r>
      <t>2021</t>
    </r>
    <r>
      <rPr>
        <sz val="11"/>
        <rFont val="方正仿宋_GBK"/>
        <family val="4"/>
      </rPr>
      <t>年广西壮族自治区政府棚户区改造专项债券（一期）</t>
    </r>
    <r>
      <rPr>
        <sz val="11"/>
        <rFont val="Times New Roman"/>
        <family val="1"/>
      </rPr>
      <t>——2021</t>
    </r>
    <r>
      <rPr>
        <sz val="11"/>
        <rFont val="方正仿宋_GBK"/>
        <family val="4"/>
      </rPr>
      <t>年广西壮族自治区政府专项债券（十二期）</t>
    </r>
  </si>
  <si>
    <t>棚户区改造专项债券</t>
  </si>
  <si>
    <r>
      <t>钦州港新城区城中村改造项目</t>
    </r>
    <r>
      <rPr>
        <sz val="11"/>
        <color indexed="8"/>
        <rFont val="Times New Roman"/>
        <family val="1"/>
      </rPr>
      <t>F</t>
    </r>
    <r>
      <rPr>
        <sz val="11"/>
        <color indexed="8"/>
        <rFont val="方正仿宋_GBK"/>
        <family val="4"/>
      </rPr>
      <t>期工程</t>
    </r>
  </si>
  <si>
    <t>棚户区改造</t>
  </si>
  <si>
    <t>已竣工，未运营</t>
  </si>
  <si>
    <r>
      <t>钦州港新城区城中村改造项目</t>
    </r>
    <r>
      <rPr>
        <sz val="11"/>
        <color indexed="8"/>
        <rFont val="Times New Roman"/>
        <family val="1"/>
      </rPr>
      <t>E</t>
    </r>
    <r>
      <rPr>
        <sz val="11"/>
        <color indexed="8"/>
        <rFont val="方正仿宋_GBK"/>
        <family val="4"/>
      </rPr>
      <t>期工程</t>
    </r>
  </si>
  <si>
    <r>
      <t>2022</t>
    </r>
    <r>
      <rPr>
        <sz val="11"/>
        <rFont val="方正仿宋_GBK"/>
        <family val="4"/>
      </rPr>
      <t>年广西壮族自治区政府产业园区专项债券（一期）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年广西壮族自治区政府专项债券（四期）</t>
    </r>
  </si>
  <si>
    <r>
      <t>中国</t>
    </r>
    <r>
      <rPr>
        <sz val="11"/>
        <rFont val="Times New Roman"/>
        <family val="1"/>
      </rPr>
      <t>—</t>
    </r>
    <r>
      <rPr>
        <sz val="11"/>
        <rFont val="方正仿宋_GBK"/>
        <family val="4"/>
      </rPr>
      <t>马来西亚钦州产业园区北斗及遥感卫星应用创新创业基地（二期）</t>
    </r>
  </si>
  <si>
    <r>
      <t>1-4#</t>
    </r>
    <r>
      <rPr>
        <sz val="11"/>
        <color indexed="8"/>
        <rFont val="方正仿宋_GBK"/>
        <family val="4"/>
      </rPr>
      <t>楼主体结构、砌体抹灰完成，外立面幕墙框架完成</t>
    </r>
    <r>
      <rPr>
        <sz val="11"/>
        <color indexed="8"/>
        <rFont val="Times New Roman"/>
        <family val="1"/>
      </rPr>
      <t>90%</t>
    </r>
    <r>
      <rPr>
        <sz val="11"/>
        <color indexed="8"/>
        <rFont val="方正仿宋_GBK"/>
        <family val="4"/>
      </rPr>
      <t>，玻璃安装完成</t>
    </r>
    <r>
      <rPr>
        <sz val="11"/>
        <color indexed="8"/>
        <rFont val="Times New Roman"/>
        <family val="1"/>
      </rPr>
      <t xml:space="preserve"> 85%</t>
    </r>
    <r>
      <rPr>
        <sz val="11"/>
        <color indexed="8"/>
        <rFont val="方正仿宋_GBK"/>
        <family val="4"/>
      </rPr>
      <t>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项目未运营</t>
    </r>
  </si>
  <si>
    <r>
      <t>中国</t>
    </r>
    <r>
      <rPr>
        <sz val="11"/>
        <rFont val="Times New Roman"/>
        <family val="1"/>
      </rPr>
      <t>—</t>
    </r>
    <r>
      <rPr>
        <sz val="11"/>
        <rFont val="方正仿宋_GBK"/>
        <family val="4"/>
      </rPr>
      <t>东盟医药创新与产业化基地（一期）</t>
    </r>
  </si>
  <si>
    <r>
      <t>主体建设完成，完成厂房面积约</t>
    </r>
    <r>
      <rPr>
        <sz val="11"/>
        <color indexed="8"/>
        <rFont val="Times New Roman"/>
        <family val="1"/>
      </rPr>
      <t>14</t>
    </r>
    <r>
      <rPr>
        <sz val="11"/>
        <color indexed="8"/>
        <rFont val="方正仿宋_GBK"/>
        <family val="4"/>
      </rPr>
      <t>万平米</t>
    </r>
  </si>
  <si>
    <r>
      <t>3-12#</t>
    </r>
    <r>
      <rPr>
        <sz val="11"/>
        <color indexed="8"/>
        <rFont val="方正仿宋_GBK"/>
        <family val="4"/>
      </rPr>
      <t>楼室内外装修、水电工程基本完成；</t>
    </r>
    <r>
      <rPr>
        <sz val="11"/>
        <color indexed="8"/>
        <rFont val="Times New Roman"/>
        <family val="1"/>
      </rPr>
      <t xml:space="preserve">
1#</t>
    </r>
    <r>
      <rPr>
        <sz val="11"/>
        <color indexed="8"/>
        <rFont val="方正仿宋_GBK"/>
        <family val="4"/>
      </rPr>
      <t>楼室内装饰装修工程、水电安装完成，室外装饰完成</t>
    </r>
    <r>
      <rPr>
        <sz val="11"/>
        <color indexed="8"/>
        <rFont val="Times New Roman"/>
        <family val="1"/>
      </rPr>
      <t>99%</t>
    </r>
    <r>
      <rPr>
        <sz val="11"/>
        <color indexed="8"/>
        <rFont val="方正仿宋_GBK"/>
        <family val="4"/>
      </rPr>
      <t>，幕墙工程完成</t>
    </r>
    <r>
      <rPr>
        <sz val="11"/>
        <color indexed="8"/>
        <rFont val="Times New Roman"/>
        <family val="1"/>
      </rPr>
      <t>98%</t>
    </r>
    <r>
      <rPr>
        <sz val="11"/>
        <color indexed="8"/>
        <rFont val="方正仿宋_GBK"/>
        <family val="4"/>
      </rPr>
      <t>；</t>
    </r>
    <r>
      <rPr>
        <sz val="11"/>
        <color indexed="8"/>
        <rFont val="Times New Roman"/>
        <family val="1"/>
      </rPr>
      <t xml:space="preserve">
2#</t>
    </r>
    <r>
      <rPr>
        <sz val="11"/>
        <color indexed="8"/>
        <rFont val="方正仿宋_GBK"/>
        <family val="4"/>
      </rPr>
      <t>冷库主体钢结构、围护结构完成，制冷设备安装完成，货架施工完成</t>
    </r>
    <r>
      <rPr>
        <sz val="11"/>
        <color indexed="8"/>
        <rFont val="Times New Roman"/>
        <family val="1"/>
      </rPr>
      <t>65%</t>
    </r>
    <r>
      <rPr>
        <sz val="11"/>
        <color indexed="8"/>
        <rFont val="方正仿宋_GBK"/>
        <family val="4"/>
      </rPr>
      <t>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项目未运营</t>
    </r>
  </si>
  <si>
    <r>
      <t>1#</t>
    </r>
    <r>
      <rPr>
        <sz val="11"/>
        <color indexed="8"/>
        <rFont val="方正仿宋_GBK"/>
        <family val="4"/>
      </rPr>
      <t>楼室内装饰装修工程、水电安装完成，室外装饰完成</t>
    </r>
    <r>
      <rPr>
        <sz val="11"/>
        <color indexed="8"/>
        <rFont val="Times New Roman"/>
        <family val="1"/>
      </rPr>
      <t>99%</t>
    </r>
    <r>
      <rPr>
        <sz val="11"/>
        <color indexed="8"/>
        <rFont val="方正仿宋_GBK"/>
        <family val="4"/>
      </rPr>
      <t>，幕墙工程完成</t>
    </r>
    <r>
      <rPr>
        <sz val="11"/>
        <color indexed="8"/>
        <rFont val="Times New Roman"/>
        <family val="1"/>
      </rPr>
      <t>98%</t>
    </r>
    <r>
      <rPr>
        <sz val="11"/>
        <color indexed="8"/>
        <rFont val="方正仿宋_GBK"/>
        <family val="4"/>
      </rPr>
      <t>；</t>
    </r>
  </si>
  <si>
    <r>
      <t>一期工程建筑面积约</t>
    </r>
    <r>
      <rPr>
        <sz val="11"/>
        <color indexed="8"/>
        <rFont val="Times New Roman"/>
        <family val="1"/>
      </rPr>
      <t>15.09</t>
    </r>
    <r>
      <rPr>
        <sz val="11"/>
        <color indexed="8"/>
        <rFont val="方正仿宋_GBK"/>
        <family val="4"/>
      </rPr>
      <t>万平方米，新建项目中小企业总部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栋；新建轻设备生产区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_GBK"/>
        <family val="4"/>
      </rPr>
      <t>至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方正仿宋_GBK"/>
        <family val="4"/>
      </rPr>
      <t>号楼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_GBK"/>
        <family val="4"/>
      </rPr>
      <t>层，配套服务区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号楼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层和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_GBK"/>
        <family val="4"/>
      </rPr>
      <t>号楼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层；二期项目主要新建五栋塔楼，建筑面积</t>
    </r>
    <r>
      <rPr>
        <sz val="11"/>
        <color indexed="8"/>
        <rFont val="Times New Roman"/>
        <family val="1"/>
      </rPr>
      <t>22.72</t>
    </r>
    <r>
      <rPr>
        <sz val="11"/>
        <color indexed="8"/>
        <rFont val="方正仿宋_GBK"/>
        <family val="4"/>
      </rPr>
      <t>万平米，目前项目已竣工。</t>
    </r>
  </si>
  <si>
    <t>钦州跨境贸易电子商务产业园项目</t>
  </si>
  <si>
    <t>产业园区基础设施</t>
  </si>
  <si>
    <r>
      <t>8275</t>
    </r>
    <r>
      <rPr>
        <sz val="11"/>
        <color indexed="8"/>
        <rFont val="方正仿宋_GBK"/>
        <family val="4"/>
      </rPr>
      <t>万元</t>
    </r>
  </si>
  <si>
    <t>已完成项目主体结构建设，正开展室内外装修。未运营</t>
  </si>
  <si>
    <t>中国（广西）自由贸易试验区钦州港片区工业与高新技术产业局</t>
  </si>
  <si>
    <r>
      <t>2022</t>
    </r>
    <r>
      <rPr>
        <sz val="11"/>
        <rFont val="方正仿宋_GBK"/>
        <family val="4"/>
      </rPr>
      <t>年广西壮族自治区政府交通基础设施专项债券（一期）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年广西壮族自治区政府专项债券（二期）</t>
    </r>
  </si>
  <si>
    <t>交通基础专项债券</t>
  </si>
  <si>
    <r>
      <t>钦州港东航道扩建工程（扩建</t>
    </r>
    <r>
      <rPr>
        <sz val="11"/>
        <rFont val="Times New Roman"/>
        <family val="1"/>
      </rPr>
      <t>10</t>
    </r>
    <r>
      <rPr>
        <sz val="11"/>
        <rFont val="方正仿宋_GBK"/>
        <family val="4"/>
      </rPr>
      <t>万吨级双向航道）一、二期工程调整</t>
    </r>
  </si>
  <si>
    <t>航道</t>
  </si>
  <si>
    <r>
      <t>一期调整项目</t>
    </r>
    <r>
      <rPr>
        <sz val="11"/>
        <color indexed="8"/>
        <rFont val="Times New Roman"/>
        <family val="1"/>
      </rPr>
      <t>8.32</t>
    </r>
    <r>
      <rPr>
        <sz val="11"/>
        <color indexed="8"/>
        <rFont val="方正仿宋_GBK"/>
        <family val="4"/>
      </rPr>
      <t>公里，二期调整</t>
    </r>
    <r>
      <rPr>
        <sz val="11"/>
        <color indexed="8"/>
        <rFont val="Times New Roman"/>
        <family val="1"/>
      </rPr>
      <t>15.021</t>
    </r>
    <r>
      <rPr>
        <sz val="11"/>
        <color indexed="8"/>
        <rFont val="方正仿宋_GBK"/>
        <family val="4"/>
      </rPr>
      <t>公里</t>
    </r>
  </si>
  <si>
    <r>
      <t>2022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月底前竣工验收，试运营。</t>
    </r>
  </si>
  <si>
    <r>
      <t>2022</t>
    </r>
    <r>
      <rPr>
        <sz val="11"/>
        <rFont val="方正仿宋_GBK"/>
        <family val="4"/>
      </rPr>
      <t>年广西壮族自治区政府棚户区改造专项债券（一期）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年广西壮族自治区政府专项债券（六期）</t>
    </r>
  </si>
  <si>
    <r>
      <t>钦州港新城区城中村改造项目</t>
    </r>
    <r>
      <rPr>
        <sz val="11"/>
        <rFont val="Times New Roman"/>
        <family val="1"/>
      </rPr>
      <t>G</t>
    </r>
    <r>
      <rPr>
        <sz val="11"/>
        <rFont val="方正仿宋_GBK"/>
        <family val="4"/>
      </rPr>
      <t>期工程</t>
    </r>
  </si>
  <si>
    <r>
      <t>完成</t>
    </r>
    <r>
      <rPr>
        <sz val="11"/>
        <color indexed="8"/>
        <rFont val="Times New Roman"/>
        <family val="1"/>
      </rPr>
      <t>380</t>
    </r>
    <r>
      <rPr>
        <sz val="11"/>
        <color indexed="8"/>
        <rFont val="方正仿宋_GBK"/>
        <family val="4"/>
      </rPr>
      <t>套主体框架结构，其中完成砌砖约</t>
    </r>
    <r>
      <rPr>
        <sz val="11"/>
        <color indexed="8"/>
        <rFont val="Times New Roman"/>
        <family val="1"/>
      </rPr>
      <t>173</t>
    </r>
    <r>
      <rPr>
        <sz val="11"/>
        <color indexed="8"/>
        <rFont val="方正仿宋_GBK"/>
        <family val="4"/>
      </rPr>
      <t>套，完成部分配套道路水稳层及广场硬化等。未运营</t>
    </r>
  </si>
  <si>
    <r>
      <t>2022</t>
    </r>
    <r>
      <rPr>
        <sz val="11"/>
        <rFont val="方正仿宋_GBK"/>
        <family val="4"/>
      </rPr>
      <t>年广西壮族自治区政府产业园区专项债券（二期）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年广西壮族自治区政府专项债券（七期）</t>
    </r>
  </si>
  <si>
    <r>
      <t>中国</t>
    </r>
    <r>
      <rPr>
        <sz val="11"/>
        <rFont val="Times New Roman"/>
        <family val="1"/>
      </rPr>
      <t>—</t>
    </r>
    <r>
      <rPr>
        <sz val="11"/>
        <rFont val="方正仿宋_GBK"/>
        <family val="4"/>
      </rPr>
      <t>东盟信息港跨境数据中心项目</t>
    </r>
  </si>
  <si>
    <r>
      <t>主体完成，正根据运营需求进行室内装饰，建成厂房面积约</t>
    </r>
    <r>
      <rPr>
        <sz val="11"/>
        <color indexed="8"/>
        <rFont val="Times New Roman"/>
        <family val="1"/>
      </rPr>
      <t>3.7</t>
    </r>
    <r>
      <rPr>
        <sz val="11"/>
        <color indexed="8"/>
        <rFont val="方正仿宋_GBK"/>
        <family val="4"/>
      </rPr>
      <t>万平米</t>
    </r>
  </si>
  <si>
    <r>
      <t>地下室及</t>
    </r>
    <r>
      <rPr>
        <sz val="11"/>
        <color indexed="8"/>
        <rFont val="Times New Roman"/>
        <family val="1"/>
      </rPr>
      <t>4F</t>
    </r>
    <r>
      <rPr>
        <sz val="11"/>
        <color indexed="8"/>
        <rFont val="方正仿宋_GBK"/>
        <family val="4"/>
      </rPr>
      <t>砌体完成，抹灰完成，主楼桥架敷设安装完成</t>
    </r>
    <r>
      <rPr>
        <sz val="11"/>
        <color indexed="8"/>
        <rFont val="Times New Roman"/>
        <family val="1"/>
      </rPr>
      <t>80%</t>
    </r>
    <r>
      <rPr>
        <sz val="11"/>
        <color indexed="8"/>
        <rFont val="方正仿宋_GBK"/>
        <family val="4"/>
      </rPr>
      <t>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项目未运营</t>
    </r>
  </si>
  <si>
    <r>
      <t>2022</t>
    </r>
    <r>
      <rPr>
        <sz val="11"/>
        <rFont val="方正仿宋_GBK"/>
        <family val="4"/>
      </rPr>
      <t>年广西壮族自治区政府社会领域专项债券（二期）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年广西壮族自治区政府专项债券（八期）</t>
    </r>
  </si>
  <si>
    <t>中马钦州产业园区特色扶贫小镇（扶贫就业安置小区）项目</t>
  </si>
  <si>
    <t>特色小镇</t>
  </si>
  <si>
    <r>
      <t>E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F</t>
    </r>
    <r>
      <rPr>
        <sz val="11"/>
        <color indexed="8"/>
        <rFont val="方正仿宋_GBK"/>
        <family val="4"/>
      </rPr>
      <t>地块已竣工，形成住宅面积约</t>
    </r>
    <r>
      <rPr>
        <sz val="11"/>
        <color indexed="8"/>
        <rFont val="Times New Roman"/>
        <family val="1"/>
      </rPr>
      <t>33</t>
    </r>
    <r>
      <rPr>
        <sz val="11"/>
        <color indexed="8"/>
        <rFont val="方正仿宋_GBK"/>
        <family val="4"/>
      </rPr>
      <t>万平米；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方正仿宋_GBK"/>
        <family val="4"/>
      </rPr>
      <t>地块项目正在施工，</t>
    </r>
    <r>
      <rPr>
        <sz val="11"/>
        <color indexed="8"/>
        <rFont val="Times New Roman"/>
        <family val="1"/>
      </rPr>
      <t>17</t>
    </r>
    <r>
      <rPr>
        <sz val="11"/>
        <color indexed="8"/>
        <rFont val="方正仿宋_GBK"/>
        <family val="4"/>
      </rPr>
      <t>栋楼完成封顶，暂未完工。</t>
    </r>
  </si>
  <si>
    <r>
      <t>E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F</t>
    </r>
    <r>
      <rPr>
        <sz val="11"/>
        <color indexed="8"/>
        <rFont val="方正仿宋_GBK"/>
        <family val="4"/>
      </rPr>
      <t>地块已竣工，形成住宅面积约</t>
    </r>
    <r>
      <rPr>
        <sz val="11"/>
        <color indexed="8"/>
        <rFont val="Times New Roman"/>
        <family val="1"/>
      </rPr>
      <t>33</t>
    </r>
    <r>
      <rPr>
        <sz val="11"/>
        <color indexed="8"/>
        <rFont val="方正仿宋_GBK"/>
        <family val="4"/>
      </rPr>
      <t>万平米；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方正仿宋_GBK"/>
        <family val="4"/>
      </rPr>
      <t>地块项目正在施工，</t>
    </r>
    <r>
      <rPr>
        <sz val="11"/>
        <color indexed="8"/>
        <rFont val="Times New Roman"/>
        <family val="1"/>
      </rPr>
      <t>17</t>
    </r>
    <r>
      <rPr>
        <sz val="11"/>
        <color indexed="8"/>
        <rFont val="方正仿宋_GBK"/>
        <family val="4"/>
      </rPr>
      <t>栋楼完成封顶，暂未完工。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项目</t>
    </r>
    <r>
      <rPr>
        <sz val="11"/>
        <color indexed="8"/>
        <rFont val="Times New Roman"/>
        <family val="1"/>
      </rPr>
      <t>E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F</t>
    </r>
    <r>
      <rPr>
        <sz val="11"/>
        <color indexed="8"/>
        <rFont val="方正仿宋_GBK"/>
        <family val="4"/>
      </rPr>
      <t>地块部分运营</t>
    </r>
  </si>
  <si>
    <r>
      <t>截止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月，项目已累计安置大化县异地扶贫搬迁户</t>
    </r>
    <r>
      <rPr>
        <sz val="11"/>
        <color indexed="8"/>
        <rFont val="Times New Roman"/>
        <family val="1"/>
      </rPr>
      <t xml:space="preserve"> 253 </t>
    </r>
    <r>
      <rPr>
        <sz val="11"/>
        <color indexed="8"/>
        <rFont val="方正仿宋_GBK"/>
        <family val="4"/>
      </rPr>
      <t>户，安置贫困人口约</t>
    </r>
    <r>
      <rPr>
        <sz val="11"/>
        <color indexed="8"/>
        <rFont val="Times New Roman"/>
        <family val="1"/>
      </rPr>
      <t xml:space="preserve"> 1,000 </t>
    </r>
    <r>
      <rPr>
        <sz val="11"/>
        <color indexed="8"/>
        <rFont val="方正仿宋_GBK"/>
        <family val="4"/>
      </rPr>
      <t>人。截至</t>
    </r>
    <r>
      <rPr>
        <sz val="11"/>
        <color indexed="8"/>
        <rFont val="Times New Roman"/>
        <family val="1"/>
      </rPr>
      <t xml:space="preserve"> 2022 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 xml:space="preserve"> 12 </t>
    </r>
    <r>
      <rPr>
        <sz val="11"/>
        <color indexed="8"/>
        <rFont val="方正仿宋_GBK"/>
        <family val="4"/>
      </rPr>
      <t>月</t>
    </r>
    <r>
      <rPr>
        <sz val="11"/>
        <color indexed="8"/>
        <rFont val="Times New Roman"/>
        <family val="1"/>
      </rPr>
      <t xml:space="preserve"> 31 </t>
    </r>
    <r>
      <rPr>
        <sz val="11"/>
        <color indexed="8"/>
        <rFont val="方正仿宋_GBK"/>
        <family val="4"/>
      </rPr>
      <t>日，项目累计已为华谊化工、恒逸石化、桐昆股份、中伟新材、盛港码头等重点企业及片区管委会提供安置住房约</t>
    </r>
    <r>
      <rPr>
        <sz val="11"/>
        <color indexed="8"/>
        <rFont val="Times New Roman"/>
        <family val="1"/>
      </rPr>
      <t xml:space="preserve">1214 </t>
    </r>
    <r>
      <rPr>
        <sz val="11"/>
        <color indexed="8"/>
        <rFont val="方正仿宋_GBK"/>
        <family val="4"/>
      </rPr>
      <t>套，累计安置干部职工约</t>
    </r>
    <r>
      <rPr>
        <sz val="11"/>
        <color indexed="8"/>
        <rFont val="Times New Roman"/>
        <family val="1"/>
      </rPr>
      <t xml:space="preserve">6,000 </t>
    </r>
    <r>
      <rPr>
        <sz val="11"/>
        <color indexed="8"/>
        <rFont val="方正仿宋_GBK"/>
        <family val="4"/>
      </rPr>
      <t>人。项目部分运营：扶贫</t>
    </r>
    <r>
      <rPr>
        <sz val="11"/>
        <color indexed="8"/>
        <rFont val="Times New Roman"/>
        <family val="1"/>
      </rPr>
      <t>E/F</t>
    </r>
    <r>
      <rPr>
        <sz val="11"/>
        <color indexed="8"/>
        <rFont val="方正仿宋_GBK"/>
        <family val="4"/>
      </rPr>
      <t>地块</t>
    </r>
  </si>
  <si>
    <r>
      <t>2022</t>
    </r>
    <r>
      <rPr>
        <sz val="11"/>
        <rFont val="方正仿宋_GBK"/>
        <family val="4"/>
      </rPr>
      <t>年广西壮族自治区政府产业园区专项债券（三期）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年广西壮族自治区政府专项债券（十三期）</t>
    </r>
  </si>
  <si>
    <r>
      <t>中国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方正仿宋_GBK"/>
        <family val="4"/>
      </rPr>
      <t>马来西亚钦州产业园区北斗及遥感卫星应用创新创业基地（二期）</t>
    </r>
  </si>
  <si>
    <r>
      <t>中国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方正仿宋_GBK"/>
        <family val="4"/>
      </rPr>
      <t>东盟医药创新与产业化基地（一期）</t>
    </r>
  </si>
  <si>
    <r>
      <t>中国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方正仿宋_GBK"/>
        <family val="4"/>
      </rPr>
      <t>东盟医药创新与产业化基地（二期）</t>
    </r>
  </si>
  <si>
    <r>
      <t>冷库</t>
    </r>
    <r>
      <rPr>
        <sz val="11"/>
        <color indexed="8"/>
        <rFont val="Times New Roman"/>
        <family val="1"/>
      </rPr>
      <t>-1</t>
    </r>
    <r>
      <rPr>
        <sz val="11"/>
        <color indexed="8"/>
        <rFont val="方正仿宋_GBK"/>
        <family val="4"/>
      </rPr>
      <t>：附属用房结构完成，钢结构工程部分结构完成，防火涂料完成，屋面板安装完成。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冷库</t>
    </r>
    <r>
      <rPr>
        <sz val="11"/>
        <color indexed="8"/>
        <rFont val="Times New Roman"/>
        <family val="1"/>
      </rPr>
      <t>-2</t>
    </r>
    <r>
      <rPr>
        <sz val="11"/>
        <color indexed="8"/>
        <rFont val="方正仿宋_GBK"/>
        <family val="4"/>
      </rPr>
      <t>：附属用房混凝土结构完成，砌体结构完成，钢结构部分钢柱钢梁安装完成，屋面板安装完成</t>
    </r>
    <r>
      <rPr>
        <sz val="11"/>
        <color indexed="8"/>
        <rFont val="Times New Roman"/>
        <family val="1"/>
      </rPr>
      <t>50%</t>
    </r>
    <r>
      <rPr>
        <sz val="11"/>
        <color indexed="8"/>
        <rFont val="方正仿宋_GBK"/>
        <family val="4"/>
      </rPr>
      <t>。分拣车间：附属用房结构完成。室外工程：分拣车间周边管道预埋完成，道路垫层完成。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项目未运营</t>
    </r>
  </si>
  <si>
    <t>中国（广西）自由贸易试验区钦州港片区石化园区配套设施建设项目</t>
  </si>
  <si>
    <t>管廊、停车场</t>
  </si>
  <si>
    <r>
      <t>公共管廊已完成</t>
    </r>
    <r>
      <rPr>
        <sz val="11"/>
        <color indexed="8"/>
        <rFont val="Times New Roman"/>
        <family val="1"/>
      </rPr>
      <t>A4-062~068a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A4-082~192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A4-197~213a</t>
    </r>
    <r>
      <rPr>
        <sz val="11"/>
        <color indexed="8"/>
        <rFont val="方正仿宋_GBK"/>
        <family val="4"/>
      </rPr>
      <t>共</t>
    </r>
    <r>
      <rPr>
        <sz val="11"/>
        <color indexed="8"/>
        <rFont val="Times New Roman"/>
        <family val="1"/>
      </rPr>
      <t>151</t>
    </r>
    <r>
      <rPr>
        <sz val="11"/>
        <color indexed="8"/>
        <rFont val="方正仿宋_GBK"/>
        <family val="4"/>
      </rPr>
      <t>个轴</t>
    </r>
    <r>
      <rPr>
        <sz val="11"/>
        <color indexed="8"/>
        <rFont val="Times New Roman"/>
        <family val="1"/>
      </rPr>
      <t>( 1419.45</t>
    </r>
    <r>
      <rPr>
        <sz val="11"/>
        <color indexed="8"/>
        <rFont val="方正仿宋_GBK"/>
        <family val="4"/>
      </rPr>
      <t>米）承台浇筑，</t>
    </r>
    <r>
      <rPr>
        <sz val="11"/>
        <color indexed="8"/>
        <rFont val="Times New Roman"/>
        <family val="1"/>
      </rPr>
      <t>A4-057~068a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A4-090~102a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A4-231~232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A4-317~337</t>
    </r>
    <r>
      <rPr>
        <sz val="11"/>
        <color indexed="8"/>
        <rFont val="方正仿宋_GBK"/>
        <family val="4"/>
      </rPr>
      <t>共</t>
    </r>
    <r>
      <rPr>
        <sz val="11"/>
        <color indexed="8"/>
        <rFont val="Times New Roman"/>
        <family val="1"/>
      </rPr>
      <t xml:space="preserve"> 51</t>
    </r>
    <r>
      <rPr>
        <sz val="11"/>
        <color indexed="8"/>
        <rFont val="方正仿宋_GBK"/>
        <family val="4"/>
      </rPr>
      <t>轴</t>
    </r>
    <r>
      <rPr>
        <sz val="11"/>
        <color indexed="8"/>
        <rFont val="Times New Roman"/>
        <family val="1"/>
      </rPr>
      <t>(455</t>
    </r>
    <r>
      <rPr>
        <sz val="11"/>
        <color indexed="8"/>
        <rFont val="方正仿宋_GBK"/>
        <family val="4"/>
      </rPr>
      <t>米）的管桩，</t>
    </r>
    <r>
      <rPr>
        <sz val="11"/>
        <color indexed="8"/>
        <rFont val="Times New Roman"/>
        <family val="1"/>
      </rPr>
      <t>A4-082~089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103~192</t>
    </r>
    <r>
      <rPr>
        <sz val="11"/>
        <color indexed="8"/>
        <rFont val="方正仿宋_GBK"/>
        <family val="4"/>
      </rPr>
      <t>共</t>
    </r>
    <r>
      <rPr>
        <sz val="11"/>
        <color indexed="8"/>
        <rFont val="Times New Roman"/>
        <family val="1"/>
      </rPr>
      <t>97</t>
    </r>
    <r>
      <rPr>
        <sz val="11"/>
        <color indexed="8"/>
        <rFont val="方正仿宋_GBK"/>
        <family val="4"/>
      </rPr>
      <t>轴</t>
    </r>
    <r>
      <rPr>
        <sz val="11"/>
        <color indexed="8"/>
        <rFont val="Times New Roman"/>
        <family val="1"/>
      </rPr>
      <t>(1347.45</t>
    </r>
    <r>
      <rPr>
        <sz val="11"/>
        <color indexed="8"/>
        <rFont val="方正仿宋_GBK"/>
        <family val="4"/>
      </rPr>
      <t>米）短柱浇柱，土方开挖约</t>
    </r>
    <r>
      <rPr>
        <sz val="11"/>
        <color indexed="8"/>
        <rFont val="Times New Roman"/>
        <family val="1"/>
      </rPr>
      <t>16.5</t>
    </r>
    <r>
      <rPr>
        <sz val="11"/>
        <color indexed="8"/>
        <rFont val="方正仿宋_GBK"/>
        <family val="4"/>
      </rPr>
      <t>万方，钢构材料进厂</t>
    </r>
    <r>
      <rPr>
        <sz val="11"/>
        <color indexed="8"/>
        <rFont val="Times New Roman"/>
        <family val="1"/>
      </rPr>
      <t>2600</t>
    </r>
    <r>
      <rPr>
        <sz val="11"/>
        <color indexed="8"/>
        <rFont val="方正仿宋_GBK"/>
        <family val="4"/>
      </rPr>
      <t>吨，制作完成</t>
    </r>
    <r>
      <rPr>
        <sz val="11"/>
        <color indexed="8"/>
        <rFont val="Times New Roman"/>
        <family val="1"/>
      </rPr>
      <t>2600</t>
    </r>
    <r>
      <rPr>
        <sz val="11"/>
        <color indexed="8"/>
        <rFont val="方正仿宋_GBK"/>
        <family val="4"/>
      </rPr>
      <t>吨，钢结构安装完成</t>
    </r>
    <r>
      <rPr>
        <sz val="11"/>
        <color indexed="8"/>
        <rFont val="Times New Roman"/>
        <family val="1"/>
      </rPr>
      <t>A4-109~142</t>
    </r>
    <r>
      <rPr>
        <sz val="11"/>
        <color indexed="8"/>
        <rFont val="方正仿宋_GBK"/>
        <family val="4"/>
      </rPr>
      <t>共</t>
    </r>
    <r>
      <rPr>
        <sz val="11"/>
        <color indexed="8"/>
        <rFont val="Times New Roman"/>
        <family val="1"/>
      </rPr>
      <t>37</t>
    </r>
    <r>
      <rPr>
        <sz val="11"/>
        <color indexed="8"/>
        <rFont val="方正仿宋_GBK"/>
        <family val="4"/>
      </rPr>
      <t>轴</t>
    </r>
    <r>
      <rPr>
        <sz val="11"/>
        <color indexed="8"/>
        <rFont val="Times New Roman"/>
        <family val="1"/>
      </rPr>
      <t>(384</t>
    </r>
    <r>
      <rPr>
        <sz val="11"/>
        <color indexed="8"/>
        <rFont val="方正仿宋_GBK"/>
        <family val="4"/>
      </rPr>
      <t>米）、</t>
    </r>
    <r>
      <rPr>
        <sz val="11"/>
        <color indexed="8"/>
        <rFont val="Times New Roman"/>
        <family val="1"/>
      </rPr>
      <t>A4-143~161</t>
    </r>
    <r>
      <rPr>
        <sz val="11"/>
        <color indexed="8"/>
        <rFont val="方正仿宋_GBK"/>
        <family val="4"/>
      </rPr>
      <t>轴共</t>
    </r>
    <r>
      <rPr>
        <sz val="11"/>
        <color indexed="8"/>
        <rFont val="Times New Roman"/>
        <family val="1"/>
      </rPr>
      <t>21</t>
    </r>
    <r>
      <rPr>
        <sz val="11"/>
        <color indexed="8"/>
        <rFont val="方正仿宋_GBK"/>
        <family val="4"/>
      </rPr>
      <t>轴（</t>
    </r>
    <r>
      <rPr>
        <sz val="11"/>
        <color indexed="8"/>
        <rFont val="Times New Roman"/>
        <family val="1"/>
      </rPr>
      <t>204</t>
    </r>
    <r>
      <rPr>
        <sz val="11"/>
        <color indexed="8"/>
        <rFont val="方正仿宋_GBK"/>
        <family val="4"/>
      </rPr>
      <t>米）立柱、梁完成</t>
    </r>
    <r>
      <rPr>
        <sz val="11"/>
        <color indexed="8"/>
        <rFont val="Times New Roman"/>
        <family val="1"/>
      </rPr>
      <t>80%</t>
    </r>
    <r>
      <rPr>
        <sz val="11"/>
        <color indexed="8"/>
        <rFont val="方正仿宋_GBK"/>
        <family val="4"/>
      </rPr>
      <t>；化工园区封闭管理已完成绿化带围栏</t>
    </r>
    <r>
      <rPr>
        <sz val="11"/>
        <color indexed="8"/>
        <rFont val="Times New Roman"/>
        <family val="1"/>
      </rPr>
      <t>1200m</t>
    </r>
    <r>
      <rPr>
        <sz val="11"/>
        <color indexed="8"/>
        <rFont val="方正仿宋_GBK"/>
        <family val="4"/>
      </rPr>
      <t>；卡口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、卡口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、卡口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安全岛混凝土浇筑施工，卡口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安检用房结构施工，电子围栏弱电管沟约</t>
    </r>
    <r>
      <rPr>
        <sz val="11"/>
        <color indexed="8"/>
        <rFont val="Times New Roman"/>
        <family val="1"/>
      </rPr>
      <t>1000m</t>
    </r>
    <r>
      <rPr>
        <sz val="11"/>
        <color indexed="8"/>
        <rFont val="方正仿宋_GBK"/>
        <family val="4"/>
      </rPr>
      <t>；普通围栏安装约</t>
    </r>
    <r>
      <rPr>
        <sz val="11"/>
        <color indexed="8"/>
        <rFont val="Times New Roman"/>
        <family val="1"/>
      </rPr>
      <t>1000m</t>
    </r>
    <r>
      <rPr>
        <sz val="11"/>
        <color indexed="8"/>
        <rFont val="方正仿宋_GBK"/>
        <family val="4"/>
      </rPr>
      <t>。完成了软件研发</t>
    </r>
    <r>
      <rPr>
        <sz val="11"/>
        <color indexed="8"/>
        <rFont val="Times New Roman"/>
        <family val="1"/>
      </rPr>
      <t>100%</t>
    </r>
    <r>
      <rPr>
        <sz val="11"/>
        <color indexed="8"/>
        <rFont val="方正仿宋_GBK"/>
        <family val="4"/>
      </rPr>
      <t>及卡口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、卡口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、卡口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安全岛的设计采购和部分设备安装。未运营。</t>
    </r>
  </si>
  <si>
    <t>广西钦州临港石化产业园开发投资股份有限公司</t>
  </si>
  <si>
    <t>马来西亚中小企业集聚区标准厂房及配套设施建设项目</t>
  </si>
  <si>
    <r>
      <t>一期、二期项目已基本完工；三期项目</t>
    </r>
    <r>
      <rPr>
        <sz val="11"/>
        <color indexed="8"/>
        <rFont val="Times New Roman"/>
        <family val="1"/>
      </rPr>
      <t>17#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18#</t>
    </r>
    <r>
      <rPr>
        <sz val="11"/>
        <color indexed="8"/>
        <rFont val="方正仿宋_GBK"/>
        <family val="4"/>
      </rPr>
      <t>结构封顶，</t>
    </r>
    <r>
      <rPr>
        <sz val="11"/>
        <color indexed="8"/>
        <rFont val="Times New Roman"/>
        <family val="1"/>
      </rPr>
      <t>15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16#</t>
    </r>
    <r>
      <rPr>
        <sz val="11"/>
        <color indexed="8"/>
        <rFont val="方正仿宋_GBK"/>
        <family val="4"/>
      </rPr>
      <t>楼正在进行基础施工。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项目未运营。</t>
    </r>
  </si>
  <si>
    <r>
      <t>2022</t>
    </r>
    <r>
      <rPr>
        <sz val="11"/>
        <rFont val="方正仿宋_GBK"/>
        <family val="4"/>
      </rPr>
      <t>年广西壮族自治区政府产业园区专项债券（四期）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年广西壮族自治区政府专项债券（二十四期）</t>
    </r>
  </si>
  <si>
    <r>
      <t>中国</t>
    </r>
    <r>
      <rPr>
        <sz val="11"/>
        <rFont val="Times New Roman"/>
        <family val="1"/>
      </rPr>
      <t>—</t>
    </r>
    <r>
      <rPr>
        <sz val="11"/>
        <rFont val="方正仿宋_GBK"/>
        <family val="4"/>
      </rPr>
      <t>东盟医药创新与产业化基地（二期）</t>
    </r>
  </si>
  <si>
    <r>
      <t>公共管廊已完成</t>
    </r>
    <r>
      <rPr>
        <sz val="11"/>
        <color indexed="8"/>
        <rFont val="Times New Roman"/>
        <family val="1"/>
      </rPr>
      <t>A4-062~068a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A4-082~192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A4-197~213a</t>
    </r>
    <r>
      <rPr>
        <sz val="11"/>
        <color indexed="8"/>
        <rFont val="方正仿宋_GBK"/>
        <family val="4"/>
      </rPr>
      <t>共</t>
    </r>
    <r>
      <rPr>
        <sz val="11"/>
        <color indexed="8"/>
        <rFont val="Times New Roman"/>
        <family val="1"/>
      </rPr>
      <t>151</t>
    </r>
    <r>
      <rPr>
        <sz val="11"/>
        <color indexed="8"/>
        <rFont val="方正仿宋_GBK"/>
        <family val="4"/>
      </rPr>
      <t>个轴</t>
    </r>
    <r>
      <rPr>
        <sz val="11"/>
        <color indexed="8"/>
        <rFont val="Times New Roman"/>
        <family val="1"/>
      </rPr>
      <t>( 1419.45</t>
    </r>
    <r>
      <rPr>
        <sz val="11"/>
        <color indexed="8"/>
        <rFont val="方正仿宋_GBK"/>
        <family val="4"/>
      </rPr>
      <t>米）承台浇筑，</t>
    </r>
    <r>
      <rPr>
        <sz val="11"/>
        <color indexed="8"/>
        <rFont val="Times New Roman"/>
        <family val="1"/>
      </rPr>
      <t>A4-057~068a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A4-090~102a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A4-231~232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A4-317~337</t>
    </r>
    <r>
      <rPr>
        <sz val="11"/>
        <color indexed="8"/>
        <rFont val="方正仿宋_GBK"/>
        <family val="4"/>
      </rPr>
      <t>共</t>
    </r>
    <r>
      <rPr>
        <sz val="11"/>
        <color indexed="8"/>
        <rFont val="Times New Roman"/>
        <family val="1"/>
      </rPr>
      <t xml:space="preserve"> 51</t>
    </r>
    <r>
      <rPr>
        <sz val="11"/>
        <color indexed="8"/>
        <rFont val="方正仿宋_GBK"/>
        <family val="4"/>
      </rPr>
      <t>轴</t>
    </r>
    <r>
      <rPr>
        <sz val="11"/>
        <color indexed="8"/>
        <rFont val="Times New Roman"/>
        <family val="1"/>
      </rPr>
      <t>(455</t>
    </r>
    <r>
      <rPr>
        <sz val="11"/>
        <color indexed="8"/>
        <rFont val="方正仿宋_GBK"/>
        <family val="4"/>
      </rPr>
      <t>米）的管桩，</t>
    </r>
    <r>
      <rPr>
        <sz val="11"/>
        <color indexed="8"/>
        <rFont val="Times New Roman"/>
        <family val="1"/>
      </rPr>
      <t>A4-082~089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103~192</t>
    </r>
    <r>
      <rPr>
        <sz val="11"/>
        <color indexed="8"/>
        <rFont val="方正仿宋_GBK"/>
        <family val="4"/>
      </rPr>
      <t>共</t>
    </r>
    <r>
      <rPr>
        <sz val="11"/>
        <color indexed="8"/>
        <rFont val="Times New Roman"/>
        <family val="1"/>
      </rPr>
      <t>97</t>
    </r>
    <r>
      <rPr>
        <sz val="11"/>
        <color indexed="8"/>
        <rFont val="方正仿宋_GBK"/>
        <family val="4"/>
      </rPr>
      <t>轴</t>
    </r>
    <r>
      <rPr>
        <sz val="11"/>
        <color indexed="8"/>
        <rFont val="Times New Roman"/>
        <family val="1"/>
      </rPr>
      <t>(1347.45</t>
    </r>
    <r>
      <rPr>
        <sz val="11"/>
        <color indexed="8"/>
        <rFont val="方正仿宋_GBK"/>
        <family val="4"/>
      </rPr>
      <t>米）短柱浇柱，土方开挖约</t>
    </r>
    <r>
      <rPr>
        <sz val="11"/>
        <color indexed="8"/>
        <rFont val="Times New Roman"/>
        <family val="1"/>
      </rPr>
      <t>16.5</t>
    </r>
    <r>
      <rPr>
        <sz val="11"/>
        <color indexed="8"/>
        <rFont val="方正仿宋_GBK"/>
        <family val="4"/>
      </rPr>
      <t>万方，钢构材料进厂</t>
    </r>
    <r>
      <rPr>
        <sz val="11"/>
        <color indexed="8"/>
        <rFont val="Times New Roman"/>
        <family val="1"/>
      </rPr>
      <t>2600</t>
    </r>
    <r>
      <rPr>
        <sz val="11"/>
        <color indexed="8"/>
        <rFont val="方正仿宋_GBK"/>
        <family val="4"/>
      </rPr>
      <t>吨，制作完成</t>
    </r>
    <r>
      <rPr>
        <sz val="11"/>
        <color indexed="8"/>
        <rFont val="Times New Roman"/>
        <family val="1"/>
      </rPr>
      <t>2600</t>
    </r>
    <r>
      <rPr>
        <sz val="11"/>
        <color indexed="8"/>
        <rFont val="方正仿宋_GBK"/>
        <family val="4"/>
      </rPr>
      <t>吨，钢结构安装完成</t>
    </r>
    <r>
      <rPr>
        <sz val="11"/>
        <color indexed="8"/>
        <rFont val="Times New Roman"/>
        <family val="1"/>
      </rPr>
      <t>A4-109~142</t>
    </r>
    <r>
      <rPr>
        <sz val="11"/>
        <color indexed="8"/>
        <rFont val="方正仿宋_GBK"/>
        <family val="4"/>
      </rPr>
      <t>共</t>
    </r>
    <r>
      <rPr>
        <sz val="11"/>
        <color indexed="8"/>
        <rFont val="Times New Roman"/>
        <family val="1"/>
      </rPr>
      <t>37</t>
    </r>
    <r>
      <rPr>
        <sz val="11"/>
        <color indexed="8"/>
        <rFont val="方正仿宋_GBK"/>
        <family val="4"/>
      </rPr>
      <t>轴</t>
    </r>
    <r>
      <rPr>
        <sz val="11"/>
        <color indexed="8"/>
        <rFont val="Times New Roman"/>
        <family val="1"/>
      </rPr>
      <t>(384</t>
    </r>
    <r>
      <rPr>
        <sz val="11"/>
        <color indexed="8"/>
        <rFont val="方正仿宋_GBK"/>
        <family val="4"/>
      </rPr>
      <t>米）、</t>
    </r>
    <r>
      <rPr>
        <sz val="11"/>
        <color indexed="8"/>
        <rFont val="Times New Roman"/>
        <family val="1"/>
      </rPr>
      <t>A4-143~161</t>
    </r>
    <r>
      <rPr>
        <sz val="11"/>
        <color indexed="8"/>
        <rFont val="方正仿宋_GBK"/>
        <family val="4"/>
      </rPr>
      <t>轴共</t>
    </r>
    <r>
      <rPr>
        <sz val="11"/>
        <color indexed="8"/>
        <rFont val="Times New Roman"/>
        <family val="1"/>
      </rPr>
      <t>21</t>
    </r>
    <r>
      <rPr>
        <sz val="11"/>
        <color indexed="8"/>
        <rFont val="方正仿宋_GBK"/>
        <family val="4"/>
      </rPr>
      <t>轴（</t>
    </r>
    <r>
      <rPr>
        <sz val="11"/>
        <color indexed="8"/>
        <rFont val="Times New Roman"/>
        <family val="1"/>
      </rPr>
      <t>204</t>
    </r>
    <r>
      <rPr>
        <sz val="11"/>
        <color indexed="8"/>
        <rFont val="方正仿宋_GBK"/>
        <family val="4"/>
      </rPr>
      <t>米）立柱、梁完成</t>
    </r>
    <r>
      <rPr>
        <sz val="11"/>
        <color indexed="8"/>
        <rFont val="Times New Roman"/>
        <family val="1"/>
      </rPr>
      <t>80%</t>
    </r>
    <r>
      <rPr>
        <sz val="11"/>
        <color indexed="8"/>
        <rFont val="方正仿宋_GBK"/>
        <family val="4"/>
      </rPr>
      <t>；化工园区封闭管理已完成绿化带围栏</t>
    </r>
    <r>
      <rPr>
        <sz val="11"/>
        <color indexed="8"/>
        <rFont val="Times New Roman"/>
        <family val="1"/>
      </rPr>
      <t>1200m</t>
    </r>
    <r>
      <rPr>
        <sz val="11"/>
        <color indexed="8"/>
        <rFont val="方正仿宋_GBK"/>
        <family val="4"/>
      </rPr>
      <t>；卡口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、卡口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、卡口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安全岛混凝土浇筑施工，卡口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安检用房结构施工，电子围栏弱电管沟约</t>
    </r>
    <r>
      <rPr>
        <sz val="11"/>
        <color indexed="8"/>
        <rFont val="Times New Roman"/>
        <family val="1"/>
      </rPr>
      <t>1000m</t>
    </r>
    <r>
      <rPr>
        <sz val="11"/>
        <color indexed="8"/>
        <rFont val="方正仿宋_GBK"/>
        <family val="4"/>
      </rPr>
      <t>；普通围栏安装约</t>
    </r>
    <r>
      <rPr>
        <sz val="11"/>
        <color indexed="8"/>
        <rFont val="Times New Roman"/>
        <family val="1"/>
      </rPr>
      <t>1000m</t>
    </r>
    <r>
      <rPr>
        <sz val="11"/>
        <color indexed="8"/>
        <rFont val="方正仿宋_GBK"/>
        <family val="4"/>
      </rPr>
      <t>。完成了软件研发</t>
    </r>
    <r>
      <rPr>
        <sz val="11"/>
        <color indexed="8"/>
        <rFont val="Times New Roman"/>
        <family val="1"/>
      </rPr>
      <t>100%</t>
    </r>
    <r>
      <rPr>
        <sz val="11"/>
        <color indexed="8"/>
        <rFont val="方正仿宋_GBK"/>
        <family val="4"/>
      </rPr>
      <t>及卡口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、卡口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、卡口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安全岛的设计采购和部分设备安装。未运营</t>
    </r>
  </si>
  <si>
    <r>
      <t>2022</t>
    </r>
    <r>
      <rPr>
        <sz val="11"/>
        <rFont val="方正仿宋_GBK"/>
        <family val="4"/>
      </rPr>
      <t>年广西壮族自治区政府产业园区专项债券（五期）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年广西壮族自治区政府专项债券（三十四期）</t>
    </r>
  </si>
  <si>
    <t>陆海新通道（钦州）国际集装箱分拨中心产业园项目</t>
  </si>
  <si>
    <r>
      <t>2022</t>
    </r>
    <r>
      <rPr>
        <sz val="11"/>
        <rFont val="方正仿宋_GBK"/>
        <family val="4"/>
      </rPr>
      <t>年广西壮族自治区政府交通基础设施专项债券（四期）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年广西壮族自治区政府专项债券（三十二期）</t>
    </r>
  </si>
  <si>
    <r>
      <t>钦州港金谷港区金鼓江作业区</t>
    </r>
    <r>
      <rPr>
        <sz val="11"/>
        <rFont val="Times New Roman"/>
        <family val="1"/>
      </rPr>
      <t>12#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13#</t>
    </r>
    <r>
      <rPr>
        <sz val="11"/>
        <rFont val="方正仿宋_GBK"/>
        <family val="4"/>
      </rPr>
      <t>泊位工程</t>
    </r>
  </si>
  <si>
    <t>泊位</t>
  </si>
  <si>
    <r>
      <t>已完成港池挖泥</t>
    </r>
    <r>
      <rPr>
        <sz val="11"/>
        <color indexed="8"/>
        <rFont val="Times New Roman"/>
        <family val="1"/>
      </rPr>
      <t>74</t>
    </r>
    <r>
      <rPr>
        <sz val="11"/>
        <color indexed="8"/>
        <rFont val="方正仿宋_GBK"/>
        <family val="4"/>
      </rPr>
      <t>万</t>
    </r>
    <r>
      <rPr>
        <sz val="11"/>
        <color indexed="8"/>
        <rFont val="Times New Roman"/>
        <family val="1"/>
      </rPr>
      <t>m³</t>
    </r>
    <r>
      <rPr>
        <sz val="11"/>
        <color indexed="8"/>
        <rFont val="方正仿宋_GBK"/>
        <family val="4"/>
      </rPr>
      <t>，完成占比</t>
    </r>
    <r>
      <rPr>
        <sz val="11"/>
        <color indexed="8"/>
        <rFont val="Times New Roman"/>
        <family val="1"/>
      </rPr>
      <t>98.6%</t>
    </r>
    <r>
      <rPr>
        <sz val="11"/>
        <color indexed="8"/>
        <rFont val="方正仿宋_GBK"/>
        <family val="4"/>
      </rPr>
      <t>。已完成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号</t>
    </r>
    <r>
      <rPr>
        <sz val="11"/>
        <color indexed="8"/>
        <rFont val="Times New Roman"/>
        <family val="1"/>
      </rPr>
      <t>—16</t>
    </r>
    <r>
      <rPr>
        <sz val="11"/>
        <color indexed="8"/>
        <rFont val="方正仿宋_GBK"/>
        <family val="4"/>
      </rPr>
      <t>号沉箱预制，已完成</t>
    </r>
    <r>
      <rPr>
        <sz val="11"/>
        <color indexed="8"/>
        <rFont val="Times New Roman"/>
        <family val="1"/>
      </rPr>
      <t>18</t>
    </r>
    <r>
      <rPr>
        <sz val="11"/>
        <color indexed="8"/>
        <rFont val="方正仿宋_GBK"/>
        <family val="4"/>
      </rPr>
      <t>个靠船构件的预制，完成</t>
    </r>
    <r>
      <rPr>
        <sz val="11"/>
        <color indexed="8"/>
        <rFont val="Times New Roman"/>
        <family val="1"/>
      </rPr>
      <t>32</t>
    </r>
    <r>
      <rPr>
        <sz val="11"/>
        <color indexed="8"/>
        <rFont val="方正仿宋_GBK"/>
        <family val="4"/>
      </rPr>
      <t>根倒滤管预制，按原清单工程量完成基槽及停泊位开挖（水下钻孔炸礁）</t>
    </r>
    <r>
      <rPr>
        <sz val="11"/>
        <color indexed="8"/>
        <rFont val="Times New Roman"/>
        <family val="1"/>
      </rPr>
      <t>52</t>
    </r>
    <r>
      <rPr>
        <sz val="11"/>
        <color indexed="8"/>
        <rFont val="方正仿宋_GBK"/>
        <family val="4"/>
      </rPr>
      <t>万</t>
    </r>
    <r>
      <rPr>
        <sz val="11"/>
        <color indexed="8"/>
        <rFont val="Times New Roman"/>
        <family val="1"/>
      </rPr>
      <t>m³</t>
    </r>
    <r>
      <rPr>
        <sz val="11"/>
        <color indexed="8"/>
        <rFont val="方正仿宋_GBK"/>
        <family val="4"/>
      </rPr>
      <t>，按原清单工程量完成基槽抛石</t>
    </r>
    <r>
      <rPr>
        <sz val="11"/>
        <color indexed="8"/>
        <rFont val="Times New Roman"/>
        <family val="1"/>
      </rPr>
      <t>5600m³</t>
    </r>
    <r>
      <rPr>
        <sz val="11"/>
        <color indexed="8"/>
        <rFont val="方正仿宋_GBK"/>
        <family val="4"/>
      </rPr>
      <t>及基床整平，已完成</t>
    </r>
    <r>
      <rPr>
        <sz val="11"/>
        <color indexed="8"/>
        <rFont val="Times New Roman"/>
        <family val="1"/>
      </rPr>
      <t>14</t>
    </r>
    <r>
      <rPr>
        <sz val="11"/>
        <color indexed="8"/>
        <rFont val="方正仿宋_GBK"/>
        <family val="4"/>
      </rPr>
      <t>件沉箱安装及两件</t>
    </r>
    <r>
      <rPr>
        <sz val="11"/>
        <color indexed="8"/>
        <rFont val="Times New Roman"/>
        <family val="1"/>
      </rPr>
      <t>11#</t>
    </r>
    <r>
      <rPr>
        <sz val="11"/>
        <color indexed="8"/>
        <rFont val="方正仿宋_GBK"/>
        <family val="4"/>
      </rPr>
      <t>泊位要求存放。未运营</t>
    </r>
  </si>
  <si>
    <t>注：本表由使用专项债券资金的部门逐笔填列后于每年6月底前公开，本次反映2021-2022年末专项债券及对应项目情况。</t>
  </si>
  <si>
    <t>附件3</t>
  </si>
  <si>
    <t>截至2022年末发行的新增地方政府一般债券
资金收支情况表</t>
  </si>
  <si>
    <t>单位：亿元</t>
  </si>
  <si>
    <t>序号</t>
  </si>
  <si>
    <r>
      <t>截至</t>
    </r>
    <r>
      <rPr>
        <b/>
        <sz val="11"/>
        <rFont val="Times New Roman"/>
        <family val="1"/>
      </rPr>
      <t>2022</t>
    </r>
    <r>
      <rPr>
        <b/>
        <sz val="11"/>
        <rFont val="方正仿宋_GBK"/>
        <family val="4"/>
      </rPr>
      <t>年末新增一般债券资金收入</t>
    </r>
  </si>
  <si>
    <r>
      <t>截至</t>
    </r>
    <r>
      <rPr>
        <b/>
        <sz val="11"/>
        <rFont val="Times New Roman"/>
        <family val="1"/>
      </rPr>
      <t>2022</t>
    </r>
    <r>
      <rPr>
        <b/>
        <sz val="11"/>
        <rFont val="方正仿宋_GBK"/>
        <family val="4"/>
      </rPr>
      <t>年末新增一般债券资金安排的支出</t>
    </r>
  </si>
  <si>
    <t>金额</t>
  </si>
  <si>
    <t>支出功能分类</t>
  </si>
  <si>
    <t>合计</t>
  </si>
  <si>
    <r>
      <t>201</t>
    </r>
    <r>
      <rPr>
        <sz val="11"/>
        <rFont val="方正仿宋_GBK"/>
        <family val="4"/>
      </rPr>
      <t>一般公共服务支出</t>
    </r>
  </si>
  <si>
    <r>
      <t>202</t>
    </r>
    <r>
      <rPr>
        <sz val="11"/>
        <rFont val="方正仿宋_GBK"/>
        <family val="4"/>
      </rPr>
      <t>外交支出</t>
    </r>
  </si>
  <si>
    <r>
      <t>203</t>
    </r>
    <r>
      <rPr>
        <sz val="11"/>
        <rFont val="方正仿宋_GBK"/>
        <family val="4"/>
      </rPr>
      <t>国防支出</t>
    </r>
  </si>
  <si>
    <r>
      <t>204</t>
    </r>
    <r>
      <rPr>
        <sz val="11"/>
        <rFont val="方正仿宋_GBK"/>
        <family val="4"/>
      </rPr>
      <t>公共安全支出</t>
    </r>
  </si>
  <si>
    <r>
      <t>205</t>
    </r>
    <r>
      <rPr>
        <sz val="11"/>
        <rFont val="方正仿宋_GBK"/>
        <family val="4"/>
      </rPr>
      <t>教育支出</t>
    </r>
  </si>
  <si>
    <r>
      <t>206</t>
    </r>
    <r>
      <rPr>
        <sz val="11"/>
        <rFont val="方正仿宋_GBK"/>
        <family val="4"/>
      </rPr>
      <t>科学技术支出</t>
    </r>
  </si>
  <si>
    <r>
      <t>207</t>
    </r>
    <r>
      <rPr>
        <sz val="11"/>
        <rFont val="方正仿宋_GBK"/>
        <family val="4"/>
      </rPr>
      <t>文化旅游体育与传媒支出</t>
    </r>
  </si>
  <si>
    <r>
      <t>208</t>
    </r>
    <r>
      <rPr>
        <sz val="11"/>
        <rFont val="方正仿宋_GBK"/>
        <family val="4"/>
      </rPr>
      <t>社会保障和就业支出</t>
    </r>
  </si>
  <si>
    <r>
      <t>210</t>
    </r>
    <r>
      <rPr>
        <sz val="11"/>
        <rFont val="方正仿宋_GBK"/>
        <family val="4"/>
      </rPr>
      <t>卫生健康支出</t>
    </r>
  </si>
  <si>
    <r>
      <t>211</t>
    </r>
    <r>
      <rPr>
        <sz val="11"/>
        <rFont val="方正仿宋_GBK"/>
        <family val="4"/>
      </rPr>
      <t>节能环保支出</t>
    </r>
  </si>
  <si>
    <r>
      <t>212</t>
    </r>
    <r>
      <rPr>
        <sz val="11"/>
        <rFont val="方正仿宋_GBK"/>
        <family val="4"/>
      </rPr>
      <t>城乡社区支出</t>
    </r>
  </si>
  <si>
    <r>
      <t>213</t>
    </r>
    <r>
      <rPr>
        <sz val="11"/>
        <rFont val="方正仿宋_GBK"/>
        <family val="4"/>
      </rPr>
      <t>农林水支出</t>
    </r>
  </si>
  <si>
    <r>
      <t>214</t>
    </r>
    <r>
      <rPr>
        <sz val="11"/>
        <rFont val="方正仿宋_GBK"/>
        <family val="4"/>
      </rPr>
      <t>交通运输支出</t>
    </r>
  </si>
  <si>
    <r>
      <t>215</t>
    </r>
    <r>
      <rPr>
        <sz val="11"/>
        <rFont val="方正仿宋_GBK"/>
        <family val="4"/>
      </rPr>
      <t>资源勘探信息等支出</t>
    </r>
  </si>
  <si>
    <r>
      <t>216</t>
    </r>
    <r>
      <rPr>
        <sz val="11"/>
        <rFont val="方正仿宋_GBK"/>
        <family val="4"/>
      </rPr>
      <t>商业服务业等支出</t>
    </r>
  </si>
  <si>
    <r>
      <t>217</t>
    </r>
    <r>
      <rPr>
        <sz val="11"/>
        <rFont val="方正仿宋_GBK"/>
        <family val="4"/>
      </rPr>
      <t>金融支出</t>
    </r>
  </si>
  <si>
    <r>
      <t>219</t>
    </r>
    <r>
      <rPr>
        <sz val="11"/>
        <rFont val="方正仿宋_GBK"/>
        <family val="4"/>
      </rPr>
      <t>援助其他地区支出</t>
    </r>
  </si>
  <si>
    <r>
      <t>220</t>
    </r>
    <r>
      <rPr>
        <sz val="11"/>
        <rFont val="方正仿宋_GBK"/>
        <family val="4"/>
      </rPr>
      <t>自然资源海洋气象等支出</t>
    </r>
  </si>
  <si>
    <r>
      <t>221</t>
    </r>
    <r>
      <rPr>
        <sz val="11"/>
        <rFont val="方正仿宋_GBK"/>
        <family val="4"/>
      </rPr>
      <t>住房保障支出</t>
    </r>
  </si>
  <si>
    <r>
      <t>222</t>
    </r>
    <r>
      <rPr>
        <sz val="11"/>
        <rFont val="方正仿宋_GBK"/>
        <family val="4"/>
      </rPr>
      <t>粮油物资储备支出</t>
    </r>
  </si>
  <si>
    <r>
      <t>224</t>
    </r>
    <r>
      <rPr>
        <sz val="11"/>
        <rFont val="方正仿宋_GBK"/>
        <family val="4"/>
      </rPr>
      <t>灾害防治及应急管理支出</t>
    </r>
  </si>
  <si>
    <t>附件4</t>
  </si>
  <si>
    <t>截至2022年末发行的新增地方政府专项债券
资金收支情况表</t>
  </si>
  <si>
    <r>
      <t>截至</t>
    </r>
    <r>
      <rPr>
        <b/>
        <sz val="11"/>
        <color indexed="8"/>
        <rFont val="Times New Roman"/>
        <family val="1"/>
      </rPr>
      <t>2022</t>
    </r>
    <r>
      <rPr>
        <b/>
        <sz val="11"/>
        <color indexed="8"/>
        <rFont val="方正仿宋_GBK"/>
        <family val="4"/>
      </rPr>
      <t>年末新增专项债券资金收入</t>
    </r>
  </si>
  <si>
    <r>
      <t>截至</t>
    </r>
    <r>
      <rPr>
        <b/>
        <sz val="11"/>
        <color indexed="8"/>
        <rFont val="Times New Roman"/>
        <family val="1"/>
      </rPr>
      <t>2022</t>
    </r>
    <r>
      <rPr>
        <b/>
        <sz val="11"/>
        <color indexed="8"/>
        <rFont val="方正仿宋_GBK"/>
        <family val="4"/>
      </rPr>
      <t>年末新增专项债券资金安排的支出</t>
    </r>
  </si>
  <si>
    <r>
      <t>2021</t>
    </r>
    <r>
      <rPr>
        <sz val="11"/>
        <color indexed="8"/>
        <rFont val="方正仿宋_GBK"/>
        <family val="4"/>
      </rPr>
      <t>年广西壮族自治区政府产业园区专项债券（二期）</t>
    </r>
    <r>
      <rPr>
        <sz val="11"/>
        <color indexed="8"/>
        <rFont val="Times New Roman"/>
        <family val="1"/>
      </rPr>
      <t>——2021</t>
    </r>
    <r>
      <rPr>
        <sz val="11"/>
        <color indexed="8"/>
        <rFont val="方正仿宋_GBK"/>
        <family val="4"/>
      </rPr>
      <t>年广西壮族自治区政府专项债券（三期）</t>
    </r>
  </si>
  <si>
    <r>
      <t>206</t>
    </r>
    <r>
      <rPr>
        <sz val="11"/>
        <rFont val="方正仿宋_GBK"/>
        <family val="4"/>
      </rPr>
      <t>科学技术支出</t>
    </r>
  </si>
  <si>
    <r>
      <t>2021</t>
    </r>
    <r>
      <rPr>
        <sz val="11"/>
        <color indexed="8"/>
        <rFont val="方正仿宋_GBK"/>
        <family val="4"/>
      </rPr>
      <t>广西壮族自治区政府产业园区专项债券（四期）</t>
    </r>
    <r>
      <rPr>
        <sz val="11"/>
        <color indexed="8"/>
        <rFont val="Times New Roman"/>
        <family val="1"/>
      </rPr>
      <t>——2021</t>
    </r>
    <r>
      <rPr>
        <sz val="11"/>
        <color indexed="8"/>
        <rFont val="方正仿宋_GBK"/>
        <family val="4"/>
      </rPr>
      <t>年广西壮族自治区政府专项债券（九期）</t>
    </r>
  </si>
  <si>
    <r>
      <t>207</t>
    </r>
    <r>
      <rPr>
        <sz val="11"/>
        <rFont val="方正仿宋_GBK"/>
        <family val="4"/>
      </rPr>
      <t>文化旅游体育与传媒支出</t>
    </r>
  </si>
  <si>
    <r>
      <t>2021</t>
    </r>
    <r>
      <rPr>
        <sz val="11"/>
        <color indexed="8"/>
        <rFont val="方正仿宋_GBK"/>
        <family val="4"/>
      </rPr>
      <t>年广西壮族自治区政府社会领域专项债券（二期）</t>
    </r>
    <r>
      <rPr>
        <sz val="11"/>
        <color indexed="8"/>
        <rFont val="Times New Roman"/>
        <family val="1"/>
      </rPr>
      <t>——2021</t>
    </r>
    <r>
      <rPr>
        <sz val="11"/>
        <color indexed="8"/>
        <rFont val="方正仿宋_GBK"/>
        <family val="4"/>
      </rPr>
      <t>年广西壮族自治区政府专项债券（十三期）</t>
    </r>
  </si>
  <si>
    <r>
      <t>208</t>
    </r>
    <r>
      <rPr>
        <sz val="11"/>
        <rFont val="方正仿宋_GBK"/>
        <family val="4"/>
      </rPr>
      <t>社会保障和就业支出</t>
    </r>
  </si>
  <si>
    <r>
      <t>2021</t>
    </r>
    <r>
      <rPr>
        <sz val="11"/>
        <color indexed="8"/>
        <rFont val="方正仿宋_GBK"/>
        <family val="4"/>
      </rPr>
      <t>年广西壮族自治区政府棚户区改造专项债券（一期）</t>
    </r>
    <r>
      <rPr>
        <sz val="11"/>
        <color indexed="8"/>
        <rFont val="Times New Roman"/>
        <family val="1"/>
      </rPr>
      <t>——2021</t>
    </r>
    <r>
      <rPr>
        <sz val="11"/>
        <color indexed="8"/>
        <rFont val="方正仿宋_GBK"/>
        <family val="4"/>
      </rPr>
      <t>年广西壮族自治区政府专项债券（十二期）</t>
    </r>
  </si>
  <si>
    <r>
      <t>211</t>
    </r>
    <r>
      <rPr>
        <sz val="11"/>
        <rFont val="方正仿宋_GBK"/>
        <family val="4"/>
      </rPr>
      <t>节能环保支出</t>
    </r>
  </si>
  <si>
    <r>
      <t>2022</t>
    </r>
    <r>
      <rPr>
        <sz val="11"/>
        <color indexed="8"/>
        <rFont val="方正仿宋_GBK"/>
        <family val="4"/>
      </rPr>
      <t>年广西壮族自治区政府产业园区专项债券（一期）</t>
    </r>
    <r>
      <rPr>
        <sz val="11"/>
        <color indexed="8"/>
        <rFont val="Times New Roman"/>
        <family val="1"/>
      </rPr>
      <t>——2022</t>
    </r>
    <r>
      <rPr>
        <sz val="11"/>
        <color indexed="8"/>
        <rFont val="方正仿宋_GBK"/>
        <family val="4"/>
      </rPr>
      <t>年广西壮族自治区政府专项债券（四期）</t>
    </r>
  </si>
  <si>
    <r>
      <t>212</t>
    </r>
    <r>
      <rPr>
        <sz val="11"/>
        <rFont val="方正仿宋_GBK"/>
        <family val="4"/>
      </rPr>
      <t>城乡社区支出</t>
    </r>
  </si>
  <si>
    <r>
      <t>2022</t>
    </r>
    <r>
      <rPr>
        <sz val="11"/>
        <rFont val="方正仿宋_GBK"/>
        <family val="4"/>
      </rPr>
      <t>年广西壮族自治区政府交通基础设施专项债券（一期）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年广西壮族自治区政府专项债券（二期）</t>
    </r>
  </si>
  <si>
    <r>
      <t>213</t>
    </r>
    <r>
      <rPr>
        <sz val="11"/>
        <rFont val="方正仿宋_GBK"/>
        <family val="4"/>
      </rPr>
      <t>农林水支出</t>
    </r>
  </si>
  <si>
    <r>
      <t>2022</t>
    </r>
    <r>
      <rPr>
        <sz val="11"/>
        <rFont val="方正仿宋_GBK"/>
        <family val="4"/>
      </rPr>
      <t>年广西壮族自治区政府棚户区改造专项债券（一期）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年广西壮族自治区政府专项债券（六期）</t>
    </r>
  </si>
  <si>
    <r>
      <t>214</t>
    </r>
    <r>
      <rPr>
        <sz val="11"/>
        <rFont val="方正仿宋_GBK"/>
        <family val="4"/>
      </rPr>
      <t>交通运输支出</t>
    </r>
  </si>
  <si>
    <r>
      <t>2022</t>
    </r>
    <r>
      <rPr>
        <sz val="11"/>
        <rFont val="方正仿宋_GBK"/>
        <family val="4"/>
      </rPr>
      <t>年广西壮族自治区政府产业园区专项债券（二期）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年广西壮族自治区政府专项债券（七期）</t>
    </r>
  </si>
  <si>
    <r>
      <t>215</t>
    </r>
    <r>
      <rPr>
        <sz val="11"/>
        <rFont val="方正仿宋_GBK"/>
        <family val="4"/>
      </rPr>
      <t>资源勘探信息等支出</t>
    </r>
  </si>
  <si>
    <r>
      <t>2022</t>
    </r>
    <r>
      <rPr>
        <sz val="11"/>
        <rFont val="方正仿宋_GBK"/>
        <family val="4"/>
      </rPr>
      <t>年广西壮族自治区政府社会领域专项债券（二期）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年广西壮族自治区政府专项债券（八期）</t>
    </r>
  </si>
  <si>
    <r>
      <t>217</t>
    </r>
    <r>
      <rPr>
        <sz val="11"/>
        <rFont val="方正仿宋_GBK"/>
        <family val="4"/>
      </rPr>
      <t>金融支出</t>
    </r>
  </si>
  <si>
    <r>
      <t>2022</t>
    </r>
    <r>
      <rPr>
        <sz val="11"/>
        <color indexed="8"/>
        <rFont val="方正仿宋_GBK"/>
        <family val="4"/>
      </rPr>
      <t>年广西壮族自治区政府产业园区专项债券（三期）</t>
    </r>
    <r>
      <rPr>
        <sz val="11"/>
        <color indexed="8"/>
        <rFont val="Times New Roman"/>
        <family val="1"/>
      </rPr>
      <t>——2022</t>
    </r>
    <r>
      <rPr>
        <sz val="11"/>
        <color indexed="8"/>
        <rFont val="方正仿宋_GBK"/>
        <family val="4"/>
      </rPr>
      <t>年广西壮族自治区政府专项债券（十三期）</t>
    </r>
  </si>
  <si>
    <r>
      <t xml:space="preserve">229 </t>
    </r>
    <r>
      <rPr>
        <sz val="11"/>
        <color indexed="8"/>
        <rFont val="方正仿宋_GBK"/>
        <family val="4"/>
      </rPr>
      <t>其他支出</t>
    </r>
  </si>
  <si>
    <r>
      <t>2022</t>
    </r>
    <r>
      <rPr>
        <sz val="11"/>
        <color indexed="8"/>
        <rFont val="方正仿宋_GBK"/>
        <family val="4"/>
      </rPr>
      <t>年广西壮族自治区政府产业园区专项债券（四期）</t>
    </r>
    <r>
      <rPr>
        <sz val="11"/>
        <color indexed="8"/>
        <rFont val="Times New Roman"/>
        <family val="1"/>
      </rPr>
      <t>——2022</t>
    </r>
    <r>
      <rPr>
        <sz val="11"/>
        <color indexed="8"/>
        <rFont val="方正仿宋_GBK"/>
        <family val="4"/>
      </rPr>
      <t>年广西壮族自治区政府专项债券（二十四期）</t>
    </r>
  </si>
  <si>
    <r>
      <t>2022</t>
    </r>
    <r>
      <rPr>
        <sz val="11"/>
        <rFont val="方正仿宋_GBK"/>
        <family val="4"/>
      </rPr>
      <t>年广西壮族自治区政府产业园区专项债券（五期）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年广西壮族自治区政府专项债券（三十四期）</t>
    </r>
  </si>
  <si>
    <r>
      <t>2022</t>
    </r>
    <r>
      <rPr>
        <sz val="11"/>
        <rFont val="方正仿宋_GBK"/>
        <family val="4"/>
      </rPr>
      <t>年广西壮族自治区政府交通基础设施专项债券（四期）</t>
    </r>
    <r>
      <rPr>
        <sz val="11"/>
        <rFont val="Times New Roman"/>
        <family val="1"/>
      </rPr>
      <t>——2022</t>
    </r>
    <r>
      <rPr>
        <sz val="11"/>
        <rFont val="方正仿宋_GBK"/>
        <family val="4"/>
      </rPr>
      <t>年广西壮族自治区政府专项债券（三十二期）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</si>
</sst>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yyyy&quot;年&quot;m&quot;月&quot;d&quot;日&quot;;@"/>
  </numFmts>
  <fonts count="6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.5"/>
      <color indexed="8"/>
      <name val="仿宋_GB2312"/>
      <family val="0"/>
    </font>
    <font>
      <b/>
      <sz val="11"/>
      <color indexed="8"/>
      <name val="方正仿宋_GBK"/>
      <family val="4"/>
    </font>
    <font>
      <b/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22"/>
      <name val="方正小标宋简体"/>
      <family val="0"/>
    </font>
    <font>
      <sz val="22"/>
      <name val="方正小标宋简体"/>
      <family val="0"/>
    </font>
    <font>
      <b/>
      <sz val="11"/>
      <name val="方正仿宋_GBK"/>
      <family val="4"/>
    </font>
    <font>
      <b/>
      <sz val="11"/>
      <name val="Times New Roman"/>
      <family val="1"/>
    </font>
    <font>
      <sz val="11"/>
      <name val="方正仿宋_GBK"/>
      <family val="4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4"/>
      <name val="仿宋_GB2312"/>
      <family val="0"/>
    </font>
    <font>
      <sz val="11"/>
      <name val="方正小标宋简体"/>
      <family val="0"/>
    </font>
    <font>
      <b/>
      <sz val="11"/>
      <color indexed="8"/>
      <name val="宋体"/>
      <family val="0"/>
    </font>
    <font>
      <sz val="12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仿宋_GB2312"/>
      <family val="0"/>
    </font>
    <font>
      <b/>
      <sz val="11"/>
      <color theme="1"/>
      <name val="方正仿宋_GBK"/>
      <family val="4"/>
    </font>
    <font>
      <b/>
      <sz val="11"/>
      <color theme="1"/>
      <name val="Times New Roman"/>
      <family val="1"/>
    </font>
    <font>
      <sz val="11"/>
      <color theme="1"/>
      <name val="方正仿宋_GBK"/>
      <family val="4"/>
    </font>
    <font>
      <sz val="11"/>
      <color theme="1"/>
      <name val="Times New Roman"/>
      <family val="1"/>
    </font>
    <font>
      <sz val="12"/>
      <color rgb="FF000000"/>
      <name val="黑体"/>
      <family val="3"/>
    </font>
    <font>
      <b/>
      <sz val="11"/>
      <color rgb="FF000000"/>
      <name val="宋体"/>
      <family val="0"/>
    </font>
    <font>
      <sz val="11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medium"/>
      <right style="medium"/>
      <top style="medium"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0" borderId="0" applyBorder="0">
      <alignment vertical="center"/>
      <protection/>
    </xf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8" fillId="0" borderId="0" xfId="0" applyFont="1" applyFill="1" applyAlignment="1">
      <alignment horizontal="right" vertical="center"/>
    </xf>
    <xf numFmtId="0" fontId="59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top"/>
    </xf>
    <xf numFmtId="0" fontId="62" fillId="0" borderId="0" xfId="0" applyFont="1" applyFill="1" applyBorder="1" applyAlignment="1">
      <alignment horizontal="justify" vertical="top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justify" vertical="top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justify" vertical="top"/>
    </xf>
    <xf numFmtId="0" fontId="9" fillId="0" borderId="13" xfId="0" applyFont="1" applyFill="1" applyBorder="1" applyAlignment="1">
      <alignment horizontal="justify" vertical="center" wrapText="1"/>
    </xf>
    <xf numFmtId="0" fontId="62" fillId="0" borderId="1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justify" vertical="top"/>
    </xf>
    <xf numFmtId="0" fontId="9" fillId="0" borderId="11" xfId="0" applyFont="1" applyBorder="1" applyAlignment="1">
      <alignment horizontal="justify" vertical="top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justify" vertical="top" wrapText="1"/>
    </xf>
    <xf numFmtId="0" fontId="6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/>
    </xf>
    <xf numFmtId="0" fontId="9" fillId="0" borderId="11" xfId="0" applyFont="1" applyBorder="1" applyAlignment="1">
      <alignment horizontal="justify" vertical="top"/>
    </xf>
    <xf numFmtId="0" fontId="9" fillId="0" borderId="11" xfId="0" applyFont="1" applyBorder="1" applyAlignment="1">
      <alignment horizontal="center" vertical="top"/>
    </xf>
    <xf numFmtId="0" fontId="38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62" fillId="0" borderId="9" xfId="0" applyNumberFormat="1" applyFont="1" applyFill="1" applyBorder="1" applyAlignment="1">
      <alignment horizontal="center" vertical="center"/>
    </xf>
    <xf numFmtId="31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4" fillId="0" borderId="9" xfId="63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177" fontId="14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77" fontId="14" fillId="0" borderId="9" xfId="0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justify" vertical="center" wrapText="1"/>
    </xf>
    <xf numFmtId="0" fontId="17" fillId="0" borderId="0" xfId="0" applyFont="1" applyAlignment="1">
      <alignment horizontal="left" vertical="center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178" fontId="62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justify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61" fillId="0" borderId="9" xfId="63" applyFont="1" applyFill="1" applyBorder="1" applyAlignment="1" applyProtection="1">
      <alignment horizontal="left" vertical="center" wrapText="1"/>
      <protection/>
    </xf>
    <xf numFmtId="0" fontId="62" fillId="0" borderId="9" xfId="0" applyFont="1" applyFill="1" applyBorder="1" applyAlignment="1">
      <alignment horizontal="center" vertical="center"/>
    </xf>
    <xf numFmtId="176" fontId="62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 applyProtection="1">
      <alignment horizontal="left" vertical="center" wrapText="1"/>
      <protection/>
    </xf>
    <xf numFmtId="178" fontId="9" fillId="0" borderId="9" xfId="0" applyNumberFormat="1" applyFont="1" applyFill="1" applyBorder="1" applyAlignment="1">
      <alignment horizontal="center" vertical="center" wrapText="1"/>
    </xf>
    <xf numFmtId="178" fontId="62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justify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vertical="center" wrapText="1"/>
    </xf>
    <xf numFmtId="0" fontId="61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justify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justify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justify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65" fillId="0" borderId="9" xfId="0" applyFont="1" applyFill="1" applyBorder="1" applyAlignment="1">
      <alignment horizontal="justify" vertical="center" wrapText="1"/>
    </xf>
    <xf numFmtId="31" fontId="62" fillId="0" borderId="9" xfId="0" applyNumberFormat="1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/>
    </xf>
    <xf numFmtId="0" fontId="14" fillId="0" borderId="9" xfId="63" applyFont="1" applyFill="1" applyBorder="1" applyAlignment="1">
      <alignment horizontal="left" vertical="center" wrapText="1"/>
      <protection/>
    </xf>
    <xf numFmtId="179" fontId="62" fillId="0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indent="2"/>
    </xf>
    <xf numFmtId="0" fontId="11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63" fillId="0" borderId="9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177" fontId="62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vertical="center"/>
    </xf>
    <xf numFmtId="177" fontId="62" fillId="0" borderId="9" xfId="0" applyNumberFormat="1" applyFont="1" applyFill="1" applyBorder="1" applyAlignment="1">
      <alignment horizontal="center" vertical="center" wrapText="1"/>
    </xf>
    <xf numFmtId="177" fontId="62" fillId="0" borderId="9" xfId="0" applyNumberFormat="1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justify" vertical="center" wrapText="1"/>
    </xf>
    <xf numFmtId="0" fontId="14" fillId="0" borderId="9" xfId="63" applyFont="1" applyFill="1" applyBorder="1" applyAlignment="1" applyProtection="1">
      <alignment horizontal="justify" vertical="center" wrapText="1"/>
      <protection/>
    </xf>
    <xf numFmtId="0" fontId="14" fillId="0" borderId="9" xfId="63" applyFont="1" applyFill="1" applyBorder="1" applyAlignment="1">
      <alignment horizontal="justify" vertical="center" wrapText="1"/>
      <protection/>
    </xf>
    <xf numFmtId="177" fontId="62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justify" vertical="center"/>
    </xf>
    <xf numFmtId="0" fontId="17" fillId="0" borderId="0" xfId="0" applyFont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workbookViewId="0" topLeftCell="B1">
      <selection activeCell="R9" sqref="R9"/>
    </sheetView>
  </sheetViews>
  <sheetFormatPr defaultColWidth="9.00390625" defaultRowHeight="14.25"/>
  <cols>
    <col min="1" max="1" width="22.375" style="0" customWidth="1"/>
    <col min="2" max="2" width="13.00390625" style="0" customWidth="1"/>
    <col min="5" max="5" width="9.25390625" style="0" bestFit="1" customWidth="1"/>
    <col min="6" max="6" width="20.625" style="0" customWidth="1"/>
    <col min="9" max="9" width="26.25390625" style="106" customWidth="1"/>
    <col min="11" max="11" width="9.375" style="0" bestFit="1" customWidth="1"/>
    <col min="15" max="15" width="31.375" style="0" customWidth="1"/>
    <col min="16" max="16" width="19.50390625" style="0" customWidth="1"/>
  </cols>
  <sheetData>
    <row r="1" ht="30.75" customHeight="1">
      <c r="A1" s="47" t="s">
        <v>0</v>
      </c>
    </row>
    <row r="2" spans="1:16" ht="55.5" customHeight="1">
      <c r="A2" s="24" t="s">
        <v>1</v>
      </c>
      <c r="B2" s="24"/>
      <c r="C2" s="24"/>
      <c r="D2" s="24"/>
      <c r="E2" s="24"/>
      <c r="F2" s="24"/>
      <c r="G2" s="24"/>
      <c r="H2" s="24"/>
      <c r="I2" s="115"/>
      <c r="J2" s="24"/>
      <c r="K2" s="24"/>
      <c r="L2" s="24"/>
      <c r="M2" s="24"/>
      <c r="N2" s="24"/>
      <c r="O2" s="24"/>
      <c r="P2" s="24"/>
    </row>
    <row r="3" spans="1:16" ht="24.75" customHeight="1">
      <c r="A3" s="24"/>
      <c r="B3" s="24"/>
      <c r="C3" s="24"/>
      <c r="D3" s="24"/>
      <c r="E3" s="24"/>
      <c r="F3" s="24"/>
      <c r="G3" s="24"/>
      <c r="H3" s="24"/>
      <c r="I3" s="115"/>
      <c r="J3" s="24"/>
      <c r="K3" s="24"/>
      <c r="L3" s="24"/>
      <c r="M3" s="24"/>
      <c r="N3" s="24"/>
      <c r="O3" s="116" t="s">
        <v>2</v>
      </c>
      <c r="P3" s="116"/>
    </row>
    <row r="4" spans="1:16" ht="15">
      <c r="A4" s="73" t="s">
        <v>3</v>
      </c>
      <c r="B4" s="73" t="s">
        <v>4</v>
      </c>
      <c r="C4" s="73"/>
      <c r="D4" s="73"/>
      <c r="E4" s="73"/>
      <c r="F4" s="73"/>
      <c r="G4" s="73"/>
      <c r="H4" s="73"/>
      <c r="I4" s="117" t="s">
        <v>5</v>
      </c>
      <c r="J4" s="117"/>
      <c r="K4" s="117"/>
      <c r="L4" s="117"/>
      <c r="M4" s="117"/>
      <c r="N4" s="117"/>
      <c r="O4" s="117"/>
      <c r="P4" s="73" t="s">
        <v>6</v>
      </c>
    </row>
    <row r="5" spans="1:16" ht="14.25">
      <c r="A5" s="73"/>
      <c r="B5" s="73" t="s">
        <v>7</v>
      </c>
      <c r="C5" s="73" t="s">
        <v>8</v>
      </c>
      <c r="D5" s="73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117" t="s">
        <v>14</v>
      </c>
      <c r="J5" s="117" t="s">
        <v>15</v>
      </c>
      <c r="K5" s="117" t="s">
        <v>16</v>
      </c>
      <c r="L5" s="117"/>
      <c r="M5" s="117" t="s">
        <v>17</v>
      </c>
      <c r="N5" s="117"/>
      <c r="O5" s="117" t="s">
        <v>18</v>
      </c>
      <c r="P5" s="73"/>
    </row>
    <row r="6" spans="1:16" ht="14.25">
      <c r="A6" s="73"/>
      <c r="B6" s="73"/>
      <c r="C6" s="73"/>
      <c r="D6" s="73"/>
      <c r="E6" s="73"/>
      <c r="F6" s="73"/>
      <c r="G6" s="73"/>
      <c r="H6" s="73"/>
      <c r="I6" s="117"/>
      <c r="J6" s="117"/>
      <c r="K6" s="117"/>
      <c r="L6" s="117"/>
      <c r="M6" s="117"/>
      <c r="N6" s="117"/>
      <c r="O6" s="117"/>
      <c r="P6" s="73"/>
    </row>
    <row r="7" spans="1:16" ht="43.5">
      <c r="A7" s="73"/>
      <c r="B7" s="73"/>
      <c r="C7" s="73"/>
      <c r="D7" s="73"/>
      <c r="E7" s="73"/>
      <c r="F7" s="73"/>
      <c r="G7" s="73"/>
      <c r="H7" s="73"/>
      <c r="I7" s="117"/>
      <c r="J7" s="117"/>
      <c r="K7" s="117"/>
      <c r="L7" s="117" t="s">
        <v>19</v>
      </c>
      <c r="M7" s="117"/>
      <c r="N7" s="117" t="s">
        <v>19</v>
      </c>
      <c r="O7" s="117"/>
      <c r="P7" s="73"/>
    </row>
    <row r="8" spans="1:16" ht="30.75">
      <c r="A8" s="107" t="s">
        <v>20</v>
      </c>
      <c r="B8" s="58" t="s">
        <v>21</v>
      </c>
      <c r="C8" s="58">
        <v>173645</v>
      </c>
      <c r="D8" s="97" t="s">
        <v>22</v>
      </c>
      <c r="E8" s="79">
        <v>2500</v>
      </c>
      <c r="F8" s="108">
        <v>44328</v>
      </c>
      <c r="G8" s="79">
        <v>3.37</v>
      </c>
      <c r="H8" s="58" t="s">
        <v>23</v>
      </c>
      <c r="I8" s="94" t="s">
        <v>24</v>
      </c>
      <c r="J8" s="118" t="s">
        <v>25</v>
      </c>
      <c r="K8" s="119">
        <v>54507.97</v>
      </c>
      <c r="L8" s="84">
        <v>2500</v>
      </c>
      <c r="M8" s="119">
        <v>31531.52</v>
      </c>
      <c r="N8" s="84">
        <v>2500</v>
      </c>
      <c r="O8" s="97" t="s">
        <v>26</v>
      </c>
      <c r="P8" s="120"/>
    </row>
    <row r="9" spans="1:16" ht="43.5" customHeight="1">
      <c r="A9" s="107" t="s">
        <v>27</v>
      </c>
      <c r="B9" s="58"/>
      <c r="C9" s="58"/>
      <c r="D9" s="58"/>
      <c r="E9" s="79">
        <v>2500</v>
      </c>
      <c r="F9" s="79"/>
      <c r="G9" s="79"/>
      <c r="H9" s="58"/>
      <c r="I9" s="94" t="s">
        <v>28</v>
      </c>
      <c r="J9" s="51" t="s">
        <v>29</v>
      </c>
      <c r="K9" s="121">
        <v>91600</v>
      </c>
      <c r="L9" s="79">
        <v>12300</v>
      </c>
      <c r="M9" s="122">
        <v>78905</v>
      </c>
      <c r="N9" s="79">
        <v>12300</v>
      </c>
      <c r="O9" s="51" t="s">
        <v>30</v>
      </c>
      <c r="P9" s="120"/>
    </row>
    <row r="10" spans="1:16" ht="36.75" customHeight="1">
      <c r="A10" s="107" t="s">
        <v>31</v>
      </c>
      <c r="B10" s="58"/>
      <c r="C10" s="58"/>
      <c r="D10" s="58"/>
      <c r="E10" s="79">
        <v>2500</v>
      </c>
      <c r="F10" s="79"/>
      <c r="G10" s="79"/>
      <c r="H10" s="58"/>
      <c r="I10" s="94" t="s">
        <v>32</v>
      </c>
      <c r="J10" s="118" t="s">
        <v>33</v>
      </c>
      <c r="K10" s="121">
        <v>36266.89</v>
      </c>
      <c r="L10" s="79">
        <f>2500+2000</f>
        <v>4500</v>
      </c>
      <c r="M10" s="122">
        <v>7437.75</v>
      </c>
      <c r="N10" s="79">
        <f aca="true" t="shared" si="0" ref="N10:N17">L10</f>
        <v>4500</v>
      </c>
      <c r="O10" s="123" t="s">
        <v>34</v>
      </c>
      <c r="P10" s="120"/>
    </row>
    <row r="11" spans="1:16" ht="42" customHeight="1">
      <c r="A11" s="107" t="s">
        <v>31</v>
      </c>
      <c r="B11" s="58"/>
      <c r="C11" s="58"/>
      <c r="D11" s="58"/>
      <c r="E11" s="79">
        <v>1500</v>
      </c>
      <c r="F11" s="79"/>
      <c r="G11" s="79"/>
      <c r="H11" s="58"/>
      <c r="I11" s="94" t="s">
        <v>35</v>
      </c>
      <c r="J11" s="118" t="s">
        <v>33</v>
      </c>
      <c r="K11" s="121">
        <v>19487.89</v>
      </c>
      <c r="L11" s="79">
        <v>3000</v>
      </c>
      <c r="M11" s="122">
        <v>8836.43</v>
      </c>
      <c r="N11" s="79">
        <f t="shared" si="0"/>
        <v>3000</v>
      </c>
      <c r="O11" s="118" t="s">
        <v>36</v>
      </c>
      <c r="P11" s="120"/>
    </row>
    <row r="12" spans="1:16" ht="37.5" customHeight="1">
      <c r="A12" s="107" t="s">
        <v>31</v>
      </c>
      <c r="B12" s="58"/>
      <c r="C12" s="58"/>
      <c r="D12" s="58"/>
      <c r="E12" s="79">
        <v>1000</v>
      </c>
      <c r="F12" s="79"/>
      <c r="G12" s="79"/>
      <c r="H12" s="58"/>
      <c r="I12" s="94" t="s">
        <v>37</v>
      </c>
      <c r="J12" s="118" t="s">
        <v>33</v>
      </c>
      <c r="K12" s="121">
        <v>13750</v>
      </c>
      <c r="L12" s="79">
        <v>2000</v>
      </c>
      <c r="M12" s="122">
        <v>2950.43</v>
      </c>
      <c r="N12" s="79">
        <f t="shared" si="0"/>
        <v>2000</v>
      </c>
      <c r="O12" s="118" t="s">
        <v>36</v>
      </c>
      <c r="P12" s="120"/>
    </row>
    <row r="13" spans="1:16" ht="45" customHeight="1">
      <c r="A13" s="62" t="s">
        <v>31</v>
      </c>
      <c r="B13" s="58" t="s">
        <v>38</v>
      </c>
      <c r="C13" s="58">
        <v>2205764</v>
      </c>
      <c r="D13" s="97" t="s">
        <v>22</v>
      </c>
      <c r="E13" s="65">
        <v>30000</v>
      </c>
      <c r="F13" s="109">
        <v>44699</v>
      </c>
      <c r="G13" s="79">
        <v>2.97</v>
      </c>
      <c r="H13" s="58" t="s">
        <v>39</v>
      </c>
      <c r="I13" s="69" t="s">
        <v>40</v>
      </c>
      <c r="J13" s="118" t="s">
        <v>33</v>
      </c>
      <c r="K13" s="121">
        <v>97169.56</v>
      </c>
      <c r="L13" s="79">
        <v>30000</v>
      </c>
      <c r="M13" s="122">
        <v>21267.88556</v>
      </c>
      <c r="N13" s="79">
        <f t="shared" si="0"/>
        <v>30000</v>
      </c>
      <c r="O13" s="123" t="s">
        <v>41</v>
      </c>
      <c r="P13" s="120"/>
    </row>
    <row r="14" spans="1:16" ht="81" customHeight="1">
      <c r="A14" s="59" t="s">
        <v>31</v>
      </c>
      <c r="B14" s="58"/>
      <c r="C14" s="58"/>
      <c r="D14" s="58"/>
      <c r="E14" s="110">
        <v>2000</v>
      </c>
      <c r="F14" s="109"/>
      <c r="G14" s="79"/>
      <c r="H14" s="58"/>
      <c r="I14" s="124" t="s">
        <v>42</v>
      </c>
      <c r="J14" s="118" t="s">
        <v>33</v>
      </c>
      <c r="K14" s="121">
        <v>36078.24</v>
      </c>
      <c r="L14" s="79">
        <v>2000</v>
      </c>
      <c r="M14" s="122">
        <v>133.75</v>
      </c>
      <c r="N14" s="79">
        <f t="shared" si="0"/>
        <v>2000</v>
      </c>
      <c r="O14" s="123" t="s">
        <v>43</v>
      </c>
      <c r="P14" s="120"/>
    </row>
    <row r="15" spans="1:16" ht="46.5" customHeight="1">
      <c r="A15" s="59" t="s">
        <v>31</v>
      </c>
      <c r="B15" s="58"/>
      <c r="C15" s="58"/>
      <c r="D15" s="58"/>
      <c r="E15" s="110">
        <v>4000</v>
      </c>
      <c r="F15" s="109"/>
      <c r="G15" s="79"/>
      <c r="H15" s="58"/>
      <c r="I15" s="124" t="s">
        <v>44</v>
      </c>
      <c r="J15" s="118" t="s">
        <v>33</v>
      </c>
      <c r="K15" s="121">
        <v>6000</v>
      </c>
      <c r="L15" s="79">
        <v>4000</v>
      </c>
      <c r="M15" s="122">
        <v>5800</v>
      </c>
      <c r="N15" s="79">
        <f t="shared" si="0"/>
        <v>4000</v>
      </c>
      <c r="O15" s="123" t="s">
        <v>45</v>
      </c>
      <c r="P15" s="120"/>
    </row>
    <row r="16" spans="1:16" ht="40.5" customHeight="1">
      <c r="A16" s="59" t="s">
        <v>31</v>
      </c>
      <c r="B16" s="58"/>
      <c r="C16" s="58"/>
      <c r="D16" s="58"/>
      <c r="E16" s="110">
        <v>1000</v>
      </c>
      <c r="F16" s="109"/>
      <c r="G16" s="79"/>
      <c r="H16" s="58"/>
      <c r="I16" s="125" t="s">
        <v>46</v>
      </c>
      <c r="J16" s="118" t="s">
        <v>33</v>
      </c>
      <c r="K16" s="121">
        <v>12528.52</v>
      </c>
      <c r="L16" s="79">
        <v>1000</v>
      </c>
      <c r="M16" s="122">
        <v>289.29</v>
      </c>
      <c r="N16" s="79">
        <f t="shared" si="0"/>
        <v>1000</v>
      </c>
      <c r="O16" s="123" t="s">
        <v>47</v>
      </c>
      <c r="P16" s="120"/>
    </row>
    <row r="17" spans="1:16" ht="52.5" customHeight="1">
      <c r="A17" s="59" t="s">
        <v>31</v>
      </c>
      <c r="B17" s="58"/>
      <c r="C17" s="58"/>
      <c r="D17" s="58"/>
      <c r="E17" s="110">
        <v>1000</v>
      </c>
      <c r="F17" s="109"/>
      <c r="G17" s="79"/>
      <c r="H17" s="58"/>
      <c r="I17" s="125" t="s">
        <v>48</v>
      </c>
      <c r="J17" s="118" t="s">
        <v>33</v>
      </c>
      <c r="K17" s="121">
        <v>16798.01</v>
      </c>
      <c r="L17" s="79">
        <v>1000</v>
      </c>
      <c r="M17" s="122">
        <v>3621.94</v>
      </c>
      <c r="N17" s="79">
        <f t="shared" si="0"/>
        <v>1000</v>
      </c>
      <c r="O17" s="123" t="s">
        <v>49</v>
      </c>
      <c r="P17" s="120"/>
    </row>
    <row r="18" spans="1:16" ht="63.75" customHeight="1">
      <c r="A18" s="111" t="s">
        <v>50</v>
      </c>
      <c r="B18" s="58"/>
      <c r="C18" s="58"/>
      <c r="D18" s="58"/>
      <c r="E18" s="110">
        <v>1000</v>
      </c>
      <c r="F18" s="109"/>
      <c r="G18" s="79"/>
      <c r="H18" s="58"/>
      <c r="I18" s="125" t="s">
        <v>51</v>
      </c>
      <c r="J18" s="118" t="s">
        <v>25</v>
      </c>
      <c r="K18" s="126">
        <v>54507.97</v>
      </c>
      <c r="L18" s="84">
        <v>1000</v>
      </c>
      <c r="M18" s="119">
        <v>31531.52</v>
      </c>
      <c r="N18" s="84">
        <v>1000</v>
      </c>
      <c r="O18" s="97" t="s">
        <v>26</v>
      </c>
      <c r="P18" s="120"/>
    </row>
    <row r="19" spans="1:16" ht="90" customHeight="1">
      <c r="A19" s="111" t="s">
        <v>27</v>
      </c>
      <c r="B19" s="58"/>
      <c r="C19" s="58"/>
      <c r="D19" s="58"/>
      <c r="E19" s="110">
        <v>1000</v>
      </c>
      <c r="F19" s="109"/>
      <c r="G19" s="79"/>
      <c r="H19" s="58"/>
      <c r="I19" s="125" t="s">
        <v>52</v>
      </c>
      <c r="J19" s="51" t="s">
        <v>29</v>
      </c>
      <c r="K19" s="121">
        <v>91600</v>
      </c>
      <c r="L19" s="79">
        <v>12300</v>
      </c>
      <c r="M19" s="122">
        <v>78905</v>
      </c>
      <c r="N19" s="79">
        <v>12300</v>
      </c>
      <c r="O19" s="51" t="s">
        <v>30</v>
      </c>
      <c r="P19" s="120"/>
    </row>
    <row r="20" spans="1:16" ht="67.5" customHeight="1">
      <c r="A20" s="59" t="s">
        <v>31</v>
      </c>
      <c r="B20" s="58" t="s">
        <v>53</v>
      </c>
      <c r="C20" s="58">
        <v>2205414</v>
      </c>
      <c r="D20" s="97" t="s">
        <v>22</v>
      </c>
      <c r="E20" s="110">
        <v>601.7</v>
      </c>
      <c r="F20" s="112">
        <v>44636</v>
      </c>
      <c r="G20" s="79">
        <v>2.96</v>
      </c>
      <c r="H20" s="58" t="s">
        <v>39</v>
      </c>
      <c r="I20" s="127" t="s">
        <v>54</v>
      </c>
      <c r="J20" s="118" t="s">
        <v>33</v>
      </c>
      <c r="K20" s="121">
        <v>163277.55</v>
      </c>
      <c r="L20" s="79">
        <v>601.7</v>
      </c>
      <c r="M20" s="122">
        <v>48289.23</v>
      </c>
      <c r="N20" s="79">
        <f>L20</f>
        <v>601.7</v>
      </c>
      <c r="O20" s="123" t="s">
        <v>55</v>
      </c>
      <c r="P20" s="120"/>
    </row>
    <row r="21" spans="1:16" ht="42" customHeight="1">
      <c r="A21" s="113" t="s">
        <v>56</v>
      </c>
      <c r="B21" s="113"/>
      <c r="C21" s="113"/>
      <c r="D21" s="113"/>
      <c r="E21" s="113"/>
      <c r="F21" s="113"/>
      <c r="G21" s="113"/>
      <c r="H21" s="113"/>
      <c r="I21" s="128"/>
      <c r="J21" s="113"/>
      <c r="K21" s="113"/>
      <c r="L21" s="113"/>
      <c r="M21" s="113"/>
      <c r="N21" s="113"/>
      <c r="O21" s="113"/>
      <c r="P21" s="113"/>
    </row>
    <row r="22" ht="18.75">
      <c r="A22" s="114"/>
    </row>
  </sheetData>
  <sheetProtection/>
  <mergeCells count="31">
    <mergeCell ref="A2:P2"/>
    <mergeCell ref="O3:P3"/>
    <mergeCell ref="B4:H4"/>
    <mergeCell ref="I4:O4"/>
    <mergeCell ref="A21:P21"/>
    <mergeCell ref="A4:A7"/>
    <mergeCell ref="B5:B7"/>
    <mergeCell ref="B8:B12"/>
    <mergeCell ref="B13:B19"/>
    <mergeCell ref="C5:C7"/>
    <mergeCell ref="C8:C12"/>
    <mergeCell ref="C13:C19"/>
    <mergeCell ref="D5:D7"/>
    <mergeCell ref="D8:D12"/>
    <mergeCell ref="D13:D19"/>
    <mergeCell ref="E5:E7"/>
    <mergeCell ref="F5:F7"/>
    <mergeCell ref="F8:F12"/>
    <mergeCell ref="F13:F19"/>
    <mergeCell ref="G5:G7"/>
    <mergeCell ref="G8:G12"/>
    <mergeCell ref="G13:G19"/>
    <mergeCell ref="H5:H7"/>
    <mergeCell ref="H8:H12"/>
    <mergeCell ref="H13:H19"/>
    <mergeCell ref="I5:I7"/>
    <mergeCell ref="J5:J7"/>
    <mergeCell ref="O5:O7"/>
    <mergeCell ref="P4:P7"/>
    <mergeCell ref="K5:L6"/>
    <mergeCell ref="M5:N6"/>
  </mergeCells>
  <printOptions/>
  <pageMargins left="0" right="0" top="0.015277777777777777" bottom="0.015277777777777777" header="0.5118055555555555" footer="0.5118055555555555"/>
  <pageSetup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SheetLayoutView="100" workbookViewId="0" topLeftCell="E1">
      <selection activeCell="R10" sqref="R10"/>
    </sheetView>
  </sheetViews>
  <sheetFormatPr defaultColWidth="9.00390625" defaultRowHeight="14.25"/>
  <cols>
    <col min="1" max="1" width="30.50390625" style="0" customWidth="1"/>
    <col min="2" max="2" width="24.875" style="0" customWidth="1"/>
    <col min="3" max="3" width="10.375" style="0" bestFit="1" customWidth="1"/>
    <col min="5" max="5" width="9.50390625" style="0" bestFit="1" customWidth="1"/>
    <col min="6" max="6" width="19.375" style="0" customWidth="1"/>
    <col min="9" max="9" width="15.00390625" style="0" customWidth="1"/>
    <col min="11" max="11" width="13.125" style="0" bestFit="1" customWidth="1"/>
    <col min="12" max="12" width="9.875" style="0" bestFit="1" customWidth="1"/>
    <col min="13" max="13" width="11.75390625" style="0" bestFit="1" customWidth="1"/>
    <col min="14" max="14" width="9.875" style="0" bestFit="1" customWidth="1"/>
    <col min="15" max="15" width="23.875" style="0" customWidth="1"/>
    <col min="16" max="16" width="29.375" style="0" customWidth="1"/>
    <col min="17" max="17" width="37.00390625" style="0" customWidth="1"/>
    <col min="18" max="18" width="21.75390625" style="0" customWidth="1"/>
  </cols>
  <sheetData>
    <row r="1" ht="27" customHeight="1">
      <c r="A1" s="47" t="s">
        <v>57</v>
      </c>
    </row>
    <row r="2" spans="1:18" ht="46.5" customHeight="1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4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99" t="s">
        <v>2</v>
      </c>
    </row>
    <row r="4" spans="1:18" ht="15">
      <c r="A4" s="48" t="s">
        <v>3</v>
      </c>
      <c r="B4" s="49" t="s">
        <v>4</v>
      </c>
      <c r="C4" s="49"/>
      <c r="D4" s="49"/>
      <c r="E4" s="49"/>
      <c r="F4" s="49"/>
      <c r="G4" s="49"/>
      <c r="H4" s="49"/>
      <c r="I4" s="49" t="s">
        <v>5</v>
      </c>
      <c r="J4" s="49"/>
      <c r="K4" s="49"/>
      <c r="L4" s="49"/>
      <c r="M4" s="49"/>
      <c r="N4" s="49"/>
      <c r="O4" s="49"/>
      <c r="P4" s="49"/>
      <c r="Q4" s="100"/>
      <c r="R4" s="101" t="s">
        <v>6</v>
      </c>
    </row>
    <row r="5" spans="1:18" ht="14.25">
      <c r="A5" s="48"/>
      <c r="B5" s="50" t="s">
        <v>7</v>
      </c>
      <c r="C5" s="50" t="s">
        <v>8</v>
      </c>
      <c r="D5" s="50" t="s">
        <v>9</v>
      </c>
      <c r="E5" s="50" t="s">
        <v>10</v>
      </c>
      <c r="F5" s="50" t="s">
        <v>11</v>
      </c>
      <c r="G5" s="50" t="s">
        <v>12</v>
      </c>
      <c r="H5" s="50" t="s">
        <v>13</v>
      </c>
      <c r="I5" s="71" t="s">
        <v>14</v>
      </c>
      <c r="J5" s="72" t="s">
        <v>59</v>
      </c>
      <c r="K5" s="73" t="s">
        <v>16</v>
      </c>
      <c r="L5" s="73"/>
      <c r="M5" s="49" t="s">
        <v>17</v>
      </c>
      <c r="N5" s="49"/>
      <c r="O5" s="71" t="s">
        <v>60</v>
      </c>
      <c r="P5" s="71" t="s">
        <v>61</v>
      </c>
      <c r="Q5" s="72" t="s">
        <v>18</v>
      </c>
      <c r="R5" s="101"/>
    </row>
    <row r="6" spans="1:18" ht="15">
      <c r="A6" s="48"/>
      <c r="B6" s="50"/>
      <c r="C6" s="50"/>
      <c r="D6" s="50"/>
      <c r="E6" s="50"/>
      <c r="F6" s="50"/>
      <c r="G6" s="50"/>
      <c r="H6" s="50"/>
      <c r="I6" s="71"/>
      <c r="J6" s="72"/>
      <c r="K6" s="74"/>
      <c r="L6" s="73"/>
      <c r="M6" s="75"/>
      <c r="N6" s="49"/>
      <c r="O6" s="71"/>
      <c r="P6" s="71"/>
      <c r="Q6" s="72"/>
      <c r="R6" s="101"/>
    </row>
    <row r="7" spans="1:18" ht="43.5">
      <c r="A7" s="48"/>
      <c r="B7" s="50"/>
      <c r="C7" s="50"/>
      <c r="D7" s="50"/>
      <c r="E7" s="50"/>
      <c r="F7" s="50"/>
      <c r="G7" s="50"/>
      <c r="H7" s="50"/>
      <c r="I7" s="71"/>
      <c r="J7" s="72"/>
      <c r="K7" s="76"/>
      <c r="L7" s="77" t="s">
        <v>19</v>
      </c>
      <c r="M7" s="78"/>
      <c r="N7" s="77" t="s">
        <v>19</v>
      </c>
      <c r="O7" s="71"/>
      <c r="P7" s="71"/>
      <c r="Q7" s="72"/>
      <c r="R7" s="102"/>
    </row>
    <row r="8" spans="1:18" ht="57.75" customHeight="1">
      <c r="A8" s="51" t="s">
        <v>31</v>
      </c>
      <c r="B8" s="52" t="s">
        <v>62</v>
      </c>
      <c r="C8" s="53" t="s">
        <v>63</v>
      </c>
      <c r="D8" s="51" t="s">
        <v>64</v>
      </c>
      <c r="E8" s="54">
        <v>10000</v>
      </c>
      <c r="F8" s="55">
        <v>44307</v>
      </c>
      <c r="G8" s="56">
        <v>3.89</v>
      </c>
      <c r="H8" s="53">
        <v>20</v>
      </c>
      <c r="I8" s="51" t="s">
        <v>65</v>
      </c>
      <c r="J8" s="66" t="s">
        <v>66</v>
      </c>
      <c r="K8" s="79">
        <v>37390.7</v>
      </c>
      <c r="L8" s="54">
        <v>23700</v>
      </c>
      <c r="M8" s="58">
        <v>25449</v>
      </c>
      <c r="N8" s="54">
        <v>22500</v>
      </c>
      <c r="O8" s="58">
        <v>2152.64</v>
      </c>
      <c r="P8" s="80">
        <v>27616</v>
      </c>
      <c r="Q8" s="103" t="s">
        <v>67</v>
      </c>
      <c r="R8" s="58"/>
    </row>
    <row r="9" spans="1:18" s="46" customFormat="1" ht="144" customHeight="1">
      <c r="A9" s="51" t="s">
        <v>68</v>
      </c>
      <c r="B9" s="52"/>
      <c r="C9" s="53"/>
      <c r="D9" s="53"/>
      <c r="E9" s="54">
        <v>10000</v>
      </c>
      <c r="F9" s="55"/>
      <c r="G9" s="56"/>
      <c r="H9" s="53"/>
      <c r="I9" s="51" t="s">
        <v>69</v>
      </c>
      <c r="J9" s="66" t="s">
        <v>70</v>
      </c>
      <c r="K9" s="79">
        <v>151600</v>
      </c>
      <c r="L9" s="54">
        <v>41000</v>
      </c>
      <c r="M9" s="79">
        <v>151600</v>
      </c>
      <c r="N9" s="54">
        <v>41000</v>
      </c>
      <c r="O9" s="58">
        <v>0</v>
      </c>
      <c r="P9" s="81" t="s">
        <v>71</v>
      </c>
      <c r="Q9" s="81" t="s">
        <v>72</v>
      </c>
      <c r="R9" s="58"/>
    </row>
    <row r="10" spans="1:18" ht="90.75">
      <c r="A10" s="57" t="s">
        <v>73</v>
      </c>
      <c r="B10" s="52" t="s">
        <v>74</v>
      </c>
      <c r="C10" s="58">
        <v>2105251</v>
      </c>
      <c r="D10" s="51" t="s">
        <v>64</v>
      </c>
      <c r="E10" s="54">
        <v>5000</v>
      </c>
      <c r="F10" s="55">
        <v>44343</v>
      </c>
      <c r="G10" s="56">
        <v>3.8</v>
      </c>
      <c r="H10" s="53">
        <v>20</v>
      </c>
      <c r="I10" s="57" t="s">
        <v>75</v>
      </c>
      <c r="J10" s="82" t="s">
        <v>76</v>
      </c>
      <c r="K10" s="79">
        <v>25074.28</v>
      </c>
      <c r="L10" s="54">
        <v>5000</v>
      </c>
      <c r="M10" s="58">
        <v>11127</v>
      </c>
      <c r="N10" s="54">
        <v>5000</v>
      </c>
      <c r="O10" s="58">
        <v>0</v>
      </c>
      <c r="P10" s="81" t="s">
        <v>77</v>
      </c>
      <c r="Q10" s="81" t="s">
        <v>78</v>
      </c>
      <c r="R10" s="58"/>
    </row>
    <row r="11" spans="1:18" ht="135.75">
      <c r="A11" s="57" t="s">
        <v>27</v>
      </c>
      <c r="B11" s="52"/>
      <c r="C11" s="58"/>
      <c r="D11" s="53"/>
      <c r="E11" s="54">
        <v>10000</v>
      </c>
      <c r="F11" s="55"/>
      <c r="G11" s="56"/>
      <c r="H11" s="53"/>
      <c r="I11" s="57" t="s">
        <v>79</v>
      </c>
      <c r="J11" s="82" t="s">
        <v>80</v>
      </c>
      <c r="K11" s="58">
        <v>32662.15</v>
      </c>
      <c r="L11" s="58">
        <v>24800</v>
      </c>
      <c r="M11" s="53">
        <v>21398.1</v>
      </c>
      <c r="N11" s="58">
        <v>14500</v>
      </c>
      <c r="O11" s="58">
        <v>0</v>
      </c>
      <c r="P11" s="81" t="s">
        <v>81</v>
      </c>
      <c r="Q11" s="81" t="s">
        <v>82</v>
      </c>
      <c r="R11" s="58"/>
    </row>
    <row r="12" spans="1:18" ht="87" customHeight="1">
      <c r="A12" s="57" t="s">
        <v>83</v>
      </c>
      <c r="B12" s="52"/>
      <c r="C12" s="58"/>
      <c r="D12" s="53"/>
      <c r="E12" s="54">
        <v>20000</v>
      </c>
      <c r="F12" s="55"/>
      <c r="G12" s="56"/>
      <c r="H12" s="53"/>
      <c r="I12" s="57" t="s">
        <v>84</v>
      </c>
      <c r="J12" s="82" t="s">
        <v>80</v>
      </c>
      <c r="K12" s="58">
        <v>130115.37</v>
      </c>
      <c r="L12" s="58">
        <v>60000</v>
      </c>
      <c r="M12" s="53">
        <v>29150</v>
      </c>
      <c r="N12" s="58">
        <v>21000</v>
      </c>
      <c r="O12" s="58">
        <v>0</v>
      </c>
      <c r="P12" s="81" t="s">
        <v>85</v>
      </c>
      <c r="Q12" s="81" t="s">
        <v>86</v>
      </c>
      <c r="R12" s="58"/>
    </row>
    <row r="13" spans="1:18" ht="46.5" customHeight="1">
      <c r="A13" s="59" t="s">
        <v>50</v>
      </c>
      <c r="B13" s="60" t="s">
        <v>87</v>
      </c>
      <c r="C13" s="53">
        <v>2105760</v>
      </c>
      <c r="D13" s="51" t="s">
        <v>88</v>
      </c>
      <c r="E13" s="54">
        <v>15000</v>
      </c>
      <c r="F13" s="55">
        <v>44434</v>
      </c>
      <c r="G13" s="56">
        <v>3.52</v>
      </c>
      <c r="H13" s="53">
        <v>20</v>
      </c>
      <c r="I13" s="83" t="s">
        <v>89</v>
      </c>
      <c r="J13" s="83" t="s">
        <v>90</v>
      </c>
      <c r="K13" s="84">
        <v>25816</v>
      </c>
      <c r="L13" s="85">
        <v>15000</v>
      </c>
      <c r="M13" s="86">
        <v>22824</v>
      </c>
      <c r="N13" s="85">
        <v>15000</v>
      </c>
      <c r="O13" s="86">
        <v>262.32</v>
      </c>
      <c r="P13" s="86" t="s">
        <v>91</v>
      </c>
      <c r="Q13" s="81" t="s">
        <v>92</v>
      </c>
      <c r="R13" s="58"/>
    </row>
    <row r="14" spans="1:18" ht="57" customHeight="1">
      <c r="A14" s="59" t="s">
        <v>50</v>
      </c>
      <c r="B14" s="60"/>
      <c r="C14" s="53"/>
      <c r="D14" s="53"/>
      <c r="E14" s="54">
        <v>3500</v>
      </c>
      <c r="F14" s="55"/>
      <c r="G14" s="56"/>
      <c r="H14" s="53"/>
      <c r="I14" s="83" t="s">
        <v>93</v>
      </c>
      <c r="J14" s="83" t="s">
        <v>90</v>
      </c>
      <c r="K14" s="84">
        <v>22698.74</v>
      </c>
      <c r="L14" s="85">
        <v>3500</v>
      </c>
      <c r="M14" s="86">
        <v>5511</v>
      </c>
      <c r="N14" s="85">
        <v>3500</v>
      </c>
      <c r="O14" s="86">
        <v>596.7</v>
      </c>
      <c r="P14" s="86" t="s">
        <v>94</v>
      </c>
      <c r="Q14" s="81" t="s">
        <v>95</v>
      </c>
      <c r="R14" s="58"/>
    </row>
    <row r="15" spans="1:18" ht="54" customHeight="1">
      <c r="A15" s="59" t="s">
        <v>96</v>
      </c>
      <c r="B15" s="60"/>
      <c r="C15" s="53"/>
      <c r="D15" s="53"/>
      <c r="E15" s="54">
        <v>10000</v>
      </c>
      <c r="F15" s="55"/>
      <c r="G15" s="56"/>
      <c r="H15" s="53"/>
      <c r="I15" s="87" t="s">
        <v>97</v>
      </c>
      <c r="J15" s="66" t="s">
        <v>66</v>
      </c>
      <c r="K15" s="79">
        <v>30953.81</v>
      </c>
      <c r="L15" s="54">
        <v>13500</v>
      </c>
      <c r="M15" s="58">
        <v>13932</v>
      </c>
      <c r="N15" s="54">
        <v>13500</v>
      </c>
      <c r="O15" s="58">
        <v>274.55</v>
      </c>
      <c r="P15" s="58">
        <v>17515</v>
      </c>
      <c r="Q15" s="103" t="s">
        <v>98</v>
      </c>
      <c r="R15" s="58"/>
    </row>
    <row r="16" spans="1:18" ht="87.75" customHeight="1">
      <c r="A16" s="61" t="s">
        <v>99</v>
      </c>
      <c r="B16" s="60"/>
      <c r="C16" s="53"/>
      <c r="D16" s="53"/>
      <c r="E16" s="54">
        <v>2100</v>
      </c>
      <c r="F16" s="55"/>
      <c r="G16" s="56"/>
      <c r="H16" s="53"/>
      <c r="I16" s="61" t="s">
        <v>100</v>
      </c>
      <c r="J16" s="82" t="s">
        <v>101</v>
      </c>
      <c r="K16" s="58">
        <v>19335.94</v>
      </c>
      <c r="L16" s="58">
        <v>14500</v>
      </c>
      <c r="M16" s="53">
        <v>6607</v>
      </c>
      <c r="N16" s="58">
        <v>2100</v>
      </c>
      <c r="O16" s="58">
        <v>0</v>
      </c>
      <c r="P16" s="81" t="s">
        <v>102</v>
      </c>
      <c r="Q16" s="81" t="s">
        <v>103</v>
      </c>
      <c r="R16" s="58"/>
    </row>
    <row r="17" spans="1:18" ht="61.5" customHeight="1">
      <c r="A17" s="59" t="s">
        <v>31</v>
      </c>
      <c r="B17" s="60" t="s">
        <v>104</v>
      </c>
      <c r="C17" s="53">
        <v>2105759</v>
      </c>
      <c r="D17" s="51" t="s">
        <v>105</v>
      </c>
      <c r="E17" s="54">
        <v>8000</v>
      </c>
      <c r="F17" s="55">
        <v>44434</v>
      </c>
      <c r="G17" s="56">
        <v>3.52</v>
      </c>
      <c r="H17" s="53">
        <v>20</v>
      </c>
      <c r="I17" s="87" t="s">
        <v>106</v>
      </c>
      <c r="J17" s="83" t="s">
        <v>107</v>
      </c>
      <c r="K17" s="88">
        <v>54148</v>
      </c>
      <c r="L17" s="89">
        <v>24000</v>
      </c>
      <c r="M17" s="80">
        <v>26370.353095</v>
      </c>
      <c r="N17" s="89">
        <f>6000+10000+8000</f>
        <v>24000</v>
      </c>
      <c r="O17" s="58">
        <v>0</v>
      </c>
      <c r="P17" s="80">
        <v>26370.353095</v>
      </c>
      <c r="Q17" s="97" t="s">
        <v>108</v>
      </c>
      <c r="R17" s="58"/>
    </row>
    <row r="18" spans="1:18" ht="60.75" customHeight="1">
      <c r="A18" s="59" t="s">
        <v>31</v>
      </c>
      <c r="B18" s="60"/>
      <c r="C18" s="53"/>
      <c r="D18" s="53"/>
      <c r="E18" s="54">
        <v>1000</v>
      </c>
      <c r="F18" s="55"/>
      <c r="G18" s="56"/>
      <c r="H18" s="53"/>
      <c r="I18" s="87" t="s">
        <v>109</v>
      </c>
      <c r="J18" s="83" t="s">
        <v>107</v>
      </c>
      <c r="K18" s="88">
        <v>23679</v>
      </c>
      <c r="L18" s="89">
        <v>15000</v>
      </c>
      <c r="M18" s="80">
        <v>20026.602031</v>
      </c>
      <c r="N18" s="89">
        <f>14000+1000</f>
        <v>15000</v>
      </c>
      <c r="O18" s="58">
        <v>0</v>
      </c>
      <c r="P18" s="80">
        <v>20026.602031</v>
      </c>
      <c r="Q18" s="97" t="s">
        <v>108</v>
      </c>
      <c r="R18" s="58"/>
    </row>
    <row r="19" spans="1:18" ht="75.75">
      <c r="A19" s="62" t="s">
        <v>27</v>
      </c>
      <c r="B19" s="63" t="s">
        <v>110</v>
      </c>
      <c r="C19" s="53">
        <v>2205281</v>
      </c>
      <c r="D19" s="64" t="s">
        <v>64</v>
      </c>
      <c r="E19" s="65">
        <v>10000</v>
      </c>
      <c r="F19" s="55">
        <v>44614</v>
      </c>
      <c r="G19" s="56">
        <v>3.32</v>
      </c>
      <c r="H19" s="53">
        <v>20</v>
      </c>
      <c r="I19" s="69" t="s">
        <v>111</v>
      </c>
      <c r="J19" s="82" t="s">
        <v>80</v>
      </c>
      <c r="K19" s="58">
        <v>40000</v>
      </c>
      <c r="L19" s="58">
        <v>15470</v>
      </c>
      <c r="M19" s="53">
        <v>22558</v>
      </c>
      <c r="N19" s="58">
        <v>12670</v>
      </c>
      <c r="O19" s="58">
        <v>0</v>
      </c>
      <c r="P19" s="81" t="s">
        <v>81</v>
      </c>
      <c r="Q19" s="104" t="s">
        <v>112</v>
      </c>
      <c r="R19" s="58"/>
    </row>
    <row r="20" spans="1:18" ht="76.5" customHeight="1">
      <c r="A20" s="57" t="s">
        <v>27</v>
      </c>
      <c r="B20" s="63"/>
      <c r="C20" s="53"/>
      <c r="D20" s="53"/>
      <c r="E20" s="65">
        <v>5000</v>
      </c>
      <c r="F20" s="55"/>
      <c r="G20" s="56"/>
      <c r="H20" s="53"/>
      <c r="I20" s="90" t="s">
        <v>113</v>
      </c>
      <c r="J20" s="51" t="s">
        <v>80</v>
      </c>
      <c r="K20" s="58">
        <v>61153</v>
      </c>
      <c r="L20" s="58">
        <v>15000</v>
      </c>
      <c r="M20" s="53">
        <v>59369</v>
      </c>
      <c r="N20" s="58">
        <v>15100</v>
      </c>
      <c r="O20" s="58">
        <v>0</v>
      </c>
      <c r="P20" s="81" t="s">
        <v>114</v>
      </c>
      <c r="Q20" s="104" t="s">
        <v>115</v>
      </c>
      <c r="R20" s="58"/>
    </row>
    <row r="21" spans="1:18" ht="54.75" customHeight="1">
      <c r="A21" s="57" t="s">
        <v>27</v>
      </c>
      <c r="B21" s="63"/>
      <c r="C21" s="53"/>
      <c r="D21" s="53"/>
      <c r="E21" s="65">
        <v>3800</v>
      </c>
      <c r="F21" s="55"/>
      <c r="G21" s="56"/>
      <c r="H21" s="53"/>
      <c r="I21" s="90" t="s">
        <v>79</v>
      </c>
      <c r="J21" s="51" t="s">
        <v>80</v>
      </c>
      <c r="K21" s="58">
        <v>32662.15</v>
      </c>
      <c r="L21" s="58">
        <v>24800</v>
      </c>
      <c r="M21" s="53">
        <v>21398.1</v>
      </c>
      <c r="N21" s="58">
        <v>14500</v>
      </c>
      <c r="O21" s="58">
        <v>0</v>
      </c>
      <c r="P21" s="81" t="s">
        <v>81</v>
      </c>
      <c r="Q21" s="98" t="s">
        <v>116</v>
      </c>
      <c r="R21" s="58"/>
    </row>
    <row r="22" spans="1:18" ht="148.5" customHeight="1">
      <c r="A22" s="57" t="s">
        <v>68</v>
      </c>
      <c r="B22" s="63"/>
      <c r="C22" s="53"/>
      <c r="D22" s="53"/>
      <c r="E22" s="65">
        <v>3000</v>
      </c>
      <c r="F22" s="55"/>
      <c r="G22" s="56"/>
      <c r="H22" s="53"/>
      <c r="I22" s="66" t="s">
        <v>70</v>
      </c>
      <c r="J22" s="91">
        <v>151600</v>
      </c>
      <c r="K22" s="54">
        <v>41000</v>
      </c>
      <c r="L22" s="58">
        <v>151600</v>
      </c>
      <c r="M22" s="54">
        <v>41000</v>
      </c>
      <c r="N22" s="58">
        <v>0</v>
      </c>
      <c r="O22" s="92" t="s">
        <v>117</v>
      </c>
      <c r="P22" s="93" t="s">
        <v>72</v>
      </c>
      <c r="Q22" s="58"/>
      <c r="R22" s="58"/>
    </row>
    <row r="23" spans="1:18" ht="45.75">
      <c r="A23" s="57" t="s">
        <v>50</v>
      </c>
      <c r="B23" s="63"/>
      <c r="C23" s="53"/>
      <c r="D23" s="53"/>
      <c r="E23" s="65">
        <v>4000</v>
      </c>
      <c r="F23" s="55"/>
      <c r="G23" s="56"/>
      <c r="H23" s="53"/>
      <c r="I23" s="94" t="s">
        <v>118</v>
      </c>
      <c r="J23" s="94" t="s">
        <v>119</v>
      </c>
      <c r="K23" s="95">
        <v>19798.64</v>
      </c>
      <c r="L23" s="85">
        <v>4000</v>
      </c>
      <c r="M23" s="86">
        <v>7208</v>
      </c>
      <c r="N23" s="85">
        <v>4000</v>
      </c>
      <c r="O23" s="86">
        <v>0</v>
      </c>
      <c r="P23" s="86" t="s">
        <v>120</v>
      </c>
      <c r="Q23" s="81" t="s">
        <v>121</v>
      </c>
      <c r="R23" s="58"/>
    </row>
    <row r="24" spans="1:18" ht="102" customHeight="1">
      <c r="A24" s="62" t="s">
        <v>122</v>
      </c>
      <c r="B24" s="63" t="s">
        <v>123</v>
      </c>
      <c r="C24" s="53">
        <v>2205279</v>
      </c>
      <c r="D24" s="66" t="s">
        <v>124</v>
      </c>
      <c r="E24" s="54">
        <v>25000</v>
      </c>
      <c r="F24" s="55">
        <v>44614</v>
      </c>
      <c r="G24" s="56">
        <v>3.51</v>
      </c>
      <c r="H24" s="53">
        <v>30</v>
      </c>
      <c r="I24" s="69" t="s">
        <v>125</v>
      </c>
      <c r="J24" s="69" t="s">
        <v>126</v>
      </c>
      <c r="K24" s="58">
        <v>339534.2</v>
      </c>
      <c r="L24" s="58">
        <v>130000</v>
      </c>
      <c r="M24" s="58">
        <v>339534.2</v>
      </c>
      <c r="N24" s="58">
        <v>130000</v>
      </c>
      <c r="O24" s="58">
        <v>0</v>
      </c>
      <c r="P24" s="81" t="s">
        <v>127</v>
      </c>
      <c r="Q24" s="58" t="s">
        <v>128</v>
      </c>
      <c r="R24" s="58"/>
    </row>
    <row r="25" spans="1:18" ht="60.75">
      <c r="A25" s="62" t="s">
        <v>31</v>
      </c>
      <c r="B25" s="63" t="s">
        <v>129</v>
      </c>
      <c r="C25" s="53">
        <v>2205283</v>
      </c>
      <c r="D25" s="64" t="s">
        <v>105</v>
      </c>
      <c r="E25" s="54">
        <v>2400</v>
      </c>
      <c r="F25" s="55">
        <v>44614</v>
      </c>
      <c r="G25" s="56">
        <v>3.32</v>
      </c>
      <c r="H25" s="53">
        <v>20</v>
      </c>
      <c r="I25" s="69" t="s">
        <v>130</v>
      </c>
      <c r="J25" s="96" t="s">
        <v>107</v>
      </c>
      <c r="K25" s="88">
        <v>54097.68</v>
      </c>
      <c r="L25" s="89">
        <v>7400</v>
      </c>
      <c r="M25" s="80">
        <v>4722.3</v>
      </c>
      <c r="N25" s="89">
        <f>2400</f>
        <v>2400</v>
      </c>
      <c r="O25" s="58">
        <v>0</v>
      </c>
      <c r="P25" s="80">
        <v>4722.30316</v>
      </c>
      <c r="Q25" s="81" t="s">
        <v>131</v>
      </c>
      <c r="R25" s="58"/>
    </row>
    <row r="26" spans="1:18" ht="66.75" customHeight="1">
      <c r="A26" s="57" t="s">
        <v>27</v>
      </c>
      <c r="B26" s="63" t="s">
        <v>132</v>
      </c>
      <c r="C26" s="53">
        <v>2205415</v>
      </c>
      <c r="D26" s="64" t="s">
        <v>64</v>
      </c>
      <c r="E26" s="54">
        <v>4300</v>
      </c>
      <c r="F26" s="55">
        <v>44636</v>
      </c>
      <c r="G26" s="56">
        <v>3.37</v>
      </c>
      <c r="H26" s="53">
        <v>20</v>
      </c>
      <c r="I26" s="90" t="s">
        <v>133</v>
      </c>
      <c r="J26" s="51" t="s">
        <v>80</v>
      </c>
      <c r="K26" s="58">
        <v>40371.09</v>
      </c>
      <c r="L26" s="58">
        <v>14200</v>
      </c>
      <c r="M26" s="53">
        <v>15055</v>
      </c>
      <c r="N26" s="58">
        <v>4300</v>
      </c>
      <c r="O26" s="58">
        <v>0</v>
      </c>
      <c r="P26" s="97" t="s">
        <v>134</v>
      </c>
      <c r="Q26" s="81" t="s">
        <v>135</v>
      </c>
      <c r="R26" s="58"/>
    </row>
    <row r="27" spans="1:18" ht="207" customHeight="1">
      <c r="A27" s="62" t="s">
        <v>27</v>
      </c>
      <c r="B27" s="63" t="s">
        <v>136</v>
      </c>
      <c r="C27" s="53">
        <v>2205416</v>
      </c>
      <c r="D27" s="64" t="s">
        <v>88</v>
      </c>
      <c r="E27" s="54">
        <v>9800</v>
      </c>
      <c r="F27" s="55">
        <v>44636</v>
      </c>
      <c r="G27" s="56">
        <v>3.37</v>
      </c>
      <c r="H27" s="53">
        <v>20</v>
      </c>
      <c r="I27" s="69" t="s">
        <v>137</v>
      </c>
      <c r="J27" s="82" t="s">
        <v>138</v>
      </c>
      <c r="K27" s="58">
        <v>456846.54</v>
      </c>
      <c r="L27" s="58">
        <v>56000</v>
      </c>
      <c r="M27" s="53">
        <v>156793</v>
      </c>
      <c r="N27" s="58">
        <v>35800</v>
      </c>
      <c r="O27" s="58">
        <v>1329.63</v>
      </c>
      <c r="P27" s="98" t="s">
        <v>139</v>
      </c>
      <c r="Q27" s="98" t="s">
        <v>140</v>
      </c>
      <c r="R27" s="81" t="s">
        <v>141</v>
      </c>
    </row>
    <row r="28" spans="1:18" ht="75.75">
      <c r="A28" s="67" t="s">
        <v>27</v>
      </c>
      <c r="B28" s="63" t="s">
        <v>142</v>
      </c>
      <c r="C28" s="53">
        <v>2205676</v>
      </c>
      <c r="D28" s="64" t="s">
        <v>64</v>
      </c>
      <c r="E28" s="54">
        <v>5000</v>
      </c>
      <c r="F28" s="55">
        <v>44699</v>
      </c>
      <c r="G28" s="56">
        <v>3.32</v>
      </c>
      <c r="H28" s="53">
        <v>20</v>
      </c>
      <c r="I28" s="81" t="s">
        <v>143</v>
      </c>
      <c r="J28" s="51" t="s">
        <v>80</v>
      </c>
      <c r="K28" s="58">
        <v>40000</v>
      </c>
      <c r="L28" s="58">
        <v>15470</v>
      </c>
      <c r="M28" s="53">
        <v>22558</v>
      </c>
      <c r="N28" s="58">
        <v>12670</v>
      </c>
      <c r="O28" s="58">
        <v>0</v>
      </c>
      <c r="P28" s="97" t="s">
        <v>81</v>
      </c>
      <c r="Q28" s="104" t="s">
        <v>112</v>
      </c>
      <c r="R28" s="58"/>
    </row>
    <row r="29" spans="1:18" ht="90.75">
      <c r="A29" s="67" t="s">
        <v>27</v>
      </c>
      <c r="B29" s="63"/>
      <c r="C29" s="53"/>
      <c r="D29" s="53"/>
      <c r="E29" s="54">
        <v>4000</v>
      </c>
      <c r="F29" s="55"/>
      <c r="G29" s="56"/>
      <c r="H29" s="53"/>
      <c r="I29" s="81" t="s">
        <v>144</v>
      </c>
      <c r="J29" s="51" t="s">
        <v>80</v>
      </c>
      <c r="K29" s="58">
        <v>61153</v>
      </c>
      <c r="L29" s="58">
        <v>15000</v>
      </c>
      <c r="M29" s="53">
        <v>59369</v>
      </c>
      <c r="N29" s="58">
        <v>15100</v>
      </c>
      <c r="O29" s="58">
        <v>0</v>
      </c>
      <c r="P29" s="97" t="s">
        <v>114</v>
      </c>
      <c r="Q29" s="104" t="s">
        <v>115</v>
      </c>
      <c r="R29" s="58"/>
    </row>
    <row r="30" spans="1:18" ht="135.75">
      <c r="A30" s="67" t="s">
        <v>27</v>
      </c>
      <c r="B30" s="63"/>
      <c r="C30" s="53"/>
      <c r="D30" s="53"/>
      <c r="E30" s="54">
        <v>5000</v>
      </c>
      <c r="F30" s="55"/>
      <c r="G30" s="56"/>
      <c r="H30" s="53"/>
      <c r="I30" s="81" t="s">
        <v>145</v>
      </c>
      <c r="J30" s="51" t="s">
        <v>80</v>
      </c>
      <c r="K30" s="58">
        <v>32662.15</v>
      </c>
      <c r="L30" s="58">
        <v>24800</v>
      </c>
      <c r="M30" s="53">
        <v>21398.1</v>
      </c>
      <c r="N30" s="58">
        <v>14500</v>
      </c>
      <c r="O30" s="58">
        <v>0</v>
      </c>
      <c r="P30" s="97" t="s">
        <v>81</v>
      </c>
      <c r="Q30" s="81" t="s">
        <v>146</v>
      </c>
      <c r="R30" s="58"/>
    </row>
    <row r="31" spans="1:18" ht="45.75">
      <c r="A31" s="68" t="s">
        <v>50</v>
      </c>
      <c r="B31" s="63"/>
      <c r="C31" s="53"/>
      <c r="D31" s="53"/>
      <c r="E31" s="54">
        <v>2000</v>
      </c>
      <c r="F31" s="55"/>
      <c r="G31" s="56"/>
      <c r="H31" s="53"/>
      <c r="I31" s="83" t="s">
        <v>118</v>
      </c>
      <c r="J31" s="83" t="s">
        <v>119</v>
      </c>
      <c r="K31" s="95">
        <v>19798.64</v>
      </c>
      <c r="L31" s="85">
        <v>2000</v>
      </c>
      <c r="M31" s="86">
        <v>7208</v>
      </c>
      <c r="N31" s="85">
        <v>2000</v>
      </c>
      <c r="O31" s="86">
        <v>0</v>
      </c>
      <c r="P31" s="86" t="s">
        <v>120</v>
      </c>
      <c r="Q31" s="105" t="s">
        <v>121</v>
      </c>
      <c r="R31" s="58"/>
    </row>
    <row r="32" spans="1:18" ht="255" customHeight="1">
      <c r="A32" s="67" t="s">
        <v>31</v>
      </c>
      <c r="B32" s="63"/>
      <c r="C32" s="53"/>
      <c r="D32" s="53"/>
      <c r="E32" s="54">
        <v>5000</v>
      </c>
      <c r="F32" s="55"/>
      <c r="G32" s="56"/>
      <c r="H32" s="53"/>
      <c r="I32" s="83" t="s">
        <v>147</v>
      </c>
      <c r="J32" s="66" t="s">
        <v>148</v>
      </c>
      <c r="K32" s="88">
        <v>82509.55</v>
      </c>
      <c r="L32" s="89">
        <v>5000</v>
      </c>
      <c r="M32" s="80">
        <v>5000</v>
      </c>
      <c r="N32" s="89">
        <v>5000</v>
      </c>
      <c r="O32" s="58">
        <v>0</v>
      </c>
      <c r="P32" s="80">
        <v>5000</v>
      </c>
      <c r="Q32" s="81" t="s">
        <v>149</v>
      </c>
      <c r="R32" s="58"/>
    </row>
    <row r="33" spans="1:18" ht="45.75">
      <c r="A33" s="67" t="s">
        <v>150</v>
      </c>
      <c r="B33" s="63"/>
      <c r="C33" s="53"/>
      <c r="D33" s="53"/>
      <c r="E33" s="54">
        <v>5000</v>
      </c>
      <c r="F33" s="55"/>
      <c r="G33" s="56"/>
      <c r="H33" s="53"/>
      <c r="I33" s="83" t="s">
        <v>65</v>
      </c>
      <c r="J33" s="66" t="s">
        <v>66</v>
      </c>
      <c r="K33" s="91">
        <v>37390.7</v>
      </c>
      <c r="L33" s="54">
        <v>23700</v>
      </c>
      <c r="M33" s="58">
        <v>25449</v>
      </c>
      <c r="N33" s="54">
        <v>22500</v>
      </c>
      <c r="O33" s="58">
        <v>2152.64</v>
      </c>
      <c r="P33" s="58">
        <v>27616</v>
      </c>
      <c r="Q33" s="103" t="s">
        <v>67</v>
      </c>
      <c r="R33" s="58"/>
    </row>
    <row r="34" spans="1:18" ht="60.75">
      <c r="A34" s="67" t="s">
        <v>150</v>
      </c>
      <c r="B34" s="63"/>
      <c r="C34" s="53"/>
      <c r="D34" s="53"/>
      <c r="E34" s="54">
        <v>3500</v>
      </c>
      <c r="F34" s="55"/>
      <c r="G34" s="56"/>
      <c r="H34" s="53"/>
      <c r="I34" s="83" t="s">
        <v>97</v>
      </c>
      <c r="J34" s="66" t="s">
        <v>66</v>
      </c>
      <c r="K34" s="91">
        <v>30953.81</v>
      </c>
      <c r="L34" s="54">
        <v>13500</v>
      </c>
      <c r="M34" s="58">
        <v>13932</v>
      </c>
      <c r="N34" s="54">
        <v>13500</v>
      </c>
      <c r="O34" s="58">
        <v>274.55</v>
      </c>
      <c r="P34" s="58">
        <v>17515</v>
      </c>
      <c r="Q34" s="103" t="s">
        <v>98</v>
      </c>
      <c r="R34" s="58"/>
    </row>
    <row r="35" spans="1:18" ht="105.75">
      <c r="A35" s="67" t="s">
        <v>83</v>
      </c>
      <c r="B35" s="63"/>
      <c r="C35" s="53"/>
      <c r="D35" s="53"/>
      <c r="E35" s="54">
        <v>5000</v>
      </c>
      <c r="F35" s="55"/>
      <c r="G35" s="56"/>
      <c r="H35" s="53"/>
      <c r="I35" s="90" t="s">
        <v>151</v>
      </c>
      <c r="J35" s="51" t="s">
        <v>80</v>
      </c>
      <c r="K35" s="58">
        <v>130115.37</v>
      </c>
      <c r="L35" s="58">
        <v>60000</v>
      </c>
      <c r="M35" s="53">
        <v>29150</v>
      </c>
      <c r="N35" s="58">
        <v>21000</v>
      </c>
      <c r="O35" s="58">
        <v>0</v>
      </c>
      <c r="P35" s="81" t="s">
        <v>85</v>
      </c>
      <c r="Q35" s="81" t="s">
        <v>152</v>
      </c>
      <c r="R35" s="58"/>
    </row>
    <row r="36" spans="1:18" ht="135.75">
      <c r="A36" s="68" t="s">
        <v>27</v>
      </c>
      <c r="B36" s="63" t="s">
        <v>153</v>
      </c>
      <c r="C36" s="53">
        <v>2271160</v>
      </c>
      <c r="D36" s="64" t="s">
        <v>64</v>
      </c>
      <c r="E36" s="54">
        <v>6000</v>
      </c>
      <c r="F36" s="55">
        <v>44728</v>
      </c>
      <c r="G36" s="56">
        <v>3.28</v>
      </c>
      <c r="H36" s="53">
        <v>20</v>
      </c>
      <c r="I36" s="90" t="s">
        <v>154</v>
      </c>
      <c r="J36" s="51" t="s">
        <v>80</v>
      </c>
      <c r="K36" s="58">
        <v>32662.15</v>
      </c>
      <c r="L36" s="58">
        <v>24800</v>
      </c>
      <c r="M36" s="53">
        <v>21398.1</v>
      </c>
      <c r="N36" s="58">
        <v>14500</v>
      </c>
      <c r="O36" s="58">
        <v>0</v>
      </c>
      <c r="P36" s="97" t="s">
        <v>81</v>
      </c>
      <c r="Q36" s="81" t="s">
        <v>146</v>
      </c>
      <c r="R36" s="58"/>
    </row>
    <row r="37" spans="1:18" ht="240.75">
      <c r="A37" s="67" t="s">
        <v>31</v>
      </c>
      <c r="B37" s="63"/>
      <c r="C37" s="53"/>
      <c r="D37" s="53"/>
      <c r="E37" s="54">
        <v>25000</v>
      </c>
      <c r="F37" s="55"/>
      <c r="G37" s="56"/>
      <c r="H37" s="53"/>
      <c r="I37" s="83" t="s">
        <v>147</v>
      </c>
      <c r="J37" s="66" t="s">
        <v>148</v>
      </c>
      <c r="K37" s="88">
        <v>82509.55</v>
      </c>
      <c r="L37" s="89">
        <f>42000-5000</f>
        <v>37000</v>
      </c>
      <c r="M37" s="80">
        <f>6692.33771-M32</f>
        <v>1692.3377099999998</v>
      </c>
      <c r="N37" s="89">
        <v>25000</v>
      </c>
      <c r="O37" s="58">
        <v>0</v>
      </c>
      <c r="P37" s="80">
        <f>6692.33771-P32</f>
        <v>1692.3377099999998</v>
      </c>
      <c r="Q37" s="81" t="s">
        <v>155</v>
      </c>
      <c r="R37" s="58"/>
    </row>
    <row r="38" spans="1:18" ht="60" customHeight="1">
      <c r="A38" s="67" t="s">
        <v>150</v>
      </c>
      <c r="B38" s="63"/>
      <c r="C38" s="53"/>
      <c r="D38" s="53"/>
      <c r="E38" s="54">
        <v>1500</v>
      </c>
      <c r="F38" s="55"/>
      <c r="G38" s="56"/>
      <c r="H38" s="53"/>
      <c r="I38" s="83" t="s">
        <v>65</v>
      </c>
      <c r="J38" s="66" t="s">
        <v>66</v>
      </c>
      <c r="K38" s="91">
        <v>37390.7</v>
      </c>
      <c r="L38" s="54">
        <v>23700</v>
      </c>
      <c r="M38" s="58">
        <v>25449</v>
      </c>
      <c r="N38" s="54">
        <v>22500</v>
      </c>
      <c r="O38" s="58">
        <v>2152.64</v>
      </c>
      <c r="P38" s="58">
        <v>27616</v>
      </c>
      <c r="Q38" s="103" t="s">
        <v>67</v>
      </c>
      <c r="R38" s="58"/>
    </row>
    <row r="39" spans="1:18" ht="105.75" customHeight="1">
      <c r="A39" s="67" t="s">
        <v>83</v>
      </c>
      <c r="B39" s="63"/>
      <c r="C39" s="53"/>
      <c r="D39" s="53"/>
      <c r="E39" s="54">
        <v>9000</v>
      </c>
      <c r="F39" s="55"/>
      <c r="G39" s="56"/>
      <c r="H39" s="53"/>
      <c r="I39" s="90" t="s">
        <v>151</v>
      </c>
      <c r="J39" s="51" t="s">
        <v>80</v>
      </c>
      <c r="K39" s="58">
        <v>130115.37</v>
      </c>
      <c r="L39" s="58">
        <v>60000</v>
      </c>
      <c r="M39" s="58">
        <v>29150</v>
      </c>
      <c r="N39" s="58">
        <v>21000</v>
      </c>
      <c r="O39" s="58">
        <v>0</v>
      </c>
      <c r="P39" s="81" t="s">
        <v>85</v>
      </c>
      <c r="Q39" s="81" t="s">
        <v>152</v>
      </c>
      <c r="R39" s="58"/>
    </row>
    <row r="40" spans="1:18" ht="67.5" customHeight="1">
      <c r="A40" s="62" t="s">
        <v>50</v>
      </c>
      <c r="B40" s="63" t="s">
        <v>156</v>
      </c>
      <c r="C40" s="53">
        <v>2271731</v>
      </c>
      <c r="D40" s="64" t="s">
        <v>64</v>
      </c>
      <c r="E40" s="54">
        <v>4000</v>
      </c>
      <c r="F40" s="55">
        <v>44845</v>
      </c>
      <c r="G40" s="56">
        <v>3.17</v>
      </c>
      <c r="H40" s="53">
        <v>20</v>
      </c>
      <c r="I40" s="96" t="s">
        <v>157</v>
      </c>
      <c r="J40" s="96" t="s">
        <v>90</v>
      </c>
      <c r="K40" s="95">
        <v>22698.74</v>
      </c>
      <c r="L40" s="85">
        <v>4000</v>
      </c>
      <c r="M40" s="86">
        <v>5511</v>
      </c>
      <c r="N40" s="85">
        <v>4000</v>
      </c>
      <c r="O40" s="86">
        <v>596.7</v>
      </c>
      <c r="P40" s="86" t="s">
        <v>94</v>
      </c>
      <c r="Q40" s="81" t="s">
        <v>95</v>
      </c>
      <c r="R40" s="58"/>
    </row>
    <row r="41" spans="1:18" ht="139.5" customHeight="1">
      <c r="A41" s="69" t="s">
        <v>31</v>
      </c>
      <c r="B41" s="63" t="s">
        <v>158</v>
      </c>
      <c r="C41" s="53">
        <v>2271729</v>
      </c>
      <c r="D41" s="64" t="s">
        <v>124</v>
      </c>
      <c r="E41" s="54">
        <v>5000</v>
      </c>
      <c r="F41" s="55">
        <v>44845</v>
      </c>
      <c r="G41" s="56">
        <v>3.32</v>
      </c>
      <c r="H41" s="53">
        <v>30</v>
      </c>
      <c r="I41" s="69" t="s">
        <v>159</v>
      </c>
      <c r="J41" s="69" t="s">
        <v>160</v>
      </c>
      <c r="K41" s="88">
        <v>138454</v>
      </c>
      <c r="L41" s="89">
        <f>10000+5000+5000+14000</f>
        <v>34000</v>
      </c>
      <c r="M41" s="80">
        <v>59824.834493</v>
      </c>
      <c r="N41" s="89">
        <f>6025+5000+5000</f>
        <v>16025</v>
      </c>
      <c r="O41" s="58">
        <v>0</v>
      </c>
      <c r="P41" s="80">
        <v>59824.834493</v>
      </c>
      <c r="Q41" s="81" t="s">
        <v>161</v>
      </c>
      <c r="R41" s="58"/>
    </row>
    <row r="42" spans="1:18" ht="25.5" customHeight="1">
      <c r="A42" s="70" t="s">
        <v>162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</sheetData>
  <sheetProtection/>
  <autoFilter ref="A7:R42"/>
  <mergeCells count="62">
    <mergeCell ref="A2:R2"/>
    <mergeCell ref="B4:H4"/>
    <mergeCell ref="I4:Q4"/>
    <mergeCell ref="A42:R42"/>
    <mergeCell ref="A4:A7"/>
    <mergeCell ref="B5:B7"/>
    <mergeCell ref="B8:B9"/>
    <mergeCell ref="B10:B12"/>
    <mergeCell ref="B13:B16"/>
    <mergeCell ref="B17:B18"/>
    <mergeCell ref="B19:B23"/>
    <mergeCell ref="B28:B35"/>
    <mergeCell ref="B36:B39"/>
    <mergeCell ref="C5:C7"/>
    <mergeCell ref="C8:C9"/>
    <mergeCell ref="C10:C12"/>
    <mergeCell ref="C13:C16"/>
    <mergeCell ref="C17:C18"/>
    <mergeCell ref="C19:C23"/>
    <mergeCell ref="C28:C35"/>
    <mergeCell ref="C36:C39"/>
    <mergeCell ref="D5:D7"/>
    <mergeCell ref="D8:D9"/>
    <mergeCell ref="D10:D12"/>
    <mergeCell ref="D13:D16"/>
    <mergeCell ref="D17:D18"/>
    <mergeCell ref="D19:D23"/>
    <mergeCell ref="D28:D35"/>
    <mergeCell ref="D36:D39"/>
    <mergeCell ref="E5:E7"/>
    <mergeCell ref="F5:F7"/>
    <mergeCell ref="F8:F9"/>
    <mergeCell ref="F10:F12"/>
    <mergeCell ref="F13:F16"/>
    <mergeCell ref="F17:F18"/>
    <mergeCell ref="F19:F23"/>
    <mergeCell ref="F28:F35"/>
    <mergeCell ref="F36:F39"/>
    <mergeCell ref="G5:G7"/>
    <mergeCell ref="G8:G9"/>
    <mergeCell ref="G10:G12"/>
    <mergeCell ref="G13:G16"/>
    <mergeCell ref="G17:G18"/>
    <mergeCell ref="G19:G23"/>
    <mergeCell ref="G28:G35"/>
    <mergeCell ref="G36:G39"/>
    <mergeCell ref="H5:H7"/>
    <mergeCell ref="H8:H9"/>
    <mergeCell ref="H10:H12"/>
    <mergeCell ref="H13:H16"/>
    <mergeCell ref="H17:H18"/>
    <mergeCell ref="H19:H23"/>
    <mergeCell ref="H28:H35"/>
    <mergeCell ref="H36:H39"/>
    <mergeCell ref="I5:I7"/>
    <mergeCell ref="J5:J7"/>
    <mergeCell ref="O5:O7"/>
    <mergeCell ref="P5:P7"/>
    <mergeCell ref="Q5:Q7"/>
    <mergeCell ref="R4:R7"/>
    <mergeCell ref="K5:L6"/>
    <mergeCell ref="M5:N6"/>
  </mergeCells>
  <printOptions/>
  <pageMargins left="0" right="0" top="0" bottom="0" header="0.5118055555555555" footer="0.5118055555555555"/>
  <pageSetup horizontalDpi="600" verticalDpi="600" orientation="landscape" paperSize="8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22">
      <selection activeCell="J10" sqref="J10"/>
    </sheetView>
  </sheetViews>
  <sheetFormatPr defaultColWidth="9.00390625" defaultRowHeight="14.25"/>
  <cols>
    <col min="2" max="2" width="37.375" style="0" customWidth="1"/>
    <col min="3" max="3" width="20.625" style="0" customWidth="1"/>
    <col min="4" max="4" width="36.125" style="0" customWidth="1"/>
    <col min="5" max="5" width="18.25390625" style="0" customWidth="1"/>
  </cols>
  <sheetData>
    <row r="1" spans="1:3" ht="28.5" customHeight="1">
      <c r="A1" s="1" t="s">
        <v>163</v>
      </c>
      <c r="B1" s="1"/>
      <c r="C1" s="1"/>
    </row>
    <row r="2" spans="1:5" ht="63" customHeight="1">
      <c r="A2" s="23" t="s">
        <v>164</v>
      </c>
      <c r="B2" s="24"/>
      <c r="C2" s="24"/>
      <c r="D2" s="24"/>
      <c r="E2" s="24"/>
    </row>
    <row r="3" ht="15" customHeight="1">
      <c r="B3" s="25"/>
    </row>
    <row r="4" spans="4:5" ht="15">
      <c r="D4" s="26" t="s">
        <v>165</v>
      </c>
      <c r="E4" s="27"/>
    </row>
    <row r="5" spans="1:6" ht="30" customHeight="1">
      <c r="A5" s="28" t="s">
        <v>166</v>
      </c>
      <c r="B5" s="29" t="s">
        <v>167</v>
      </c>
      <c r="C5" s="30"/>
      <c r="D5" s="29" t="s">
        <v>168</v>
      </c>
      <c r="E5" s="30"/>
      <c r="F5" s="31"/>
    </row>
    <row r="6" spans="1:5" s="22" customFormat="1" ht="36.75" customHeight="1">
      <c r="A6" s="32"/>
      <c r="B6" s="33" t="s">
        <v>7</v>
      </c>
      <c r="C6" s="33" t="s">
        <v>169</v>
      </c>
      <c r="D6" s="34" t="s">
        <v>170</v>
      </c>
      <c r="E6" s="34" t="s">
        <v>169</v>
      </c>
    </row>
    <row r="7" spans="1:5" ht="24.75" customHeight="1">
      <c r="A7" s="35" t="s">
        <v>171</v>
      </c>
      <c r="B7" s="36"/>
      <c r="C7" s="37">
        <v>5.06</v>
      </c>
      <c r="D7" s="37"/>
      <c r="E7" s="37">
        <v>5.06</v>
      </c>
    </row>
    <row r="8" spans="1:5" ht="30.75">
      <c r="A8" s="38">
        <v>1</v>
      </c>
      <c r="B8" s="39" t="s">
        <v>21</v>
      </c>
      <c r="C8" s="40">
        <v>1</v>
      </c>
      <c r="D8" s="41" t="s">
        <v>172</v>
      </c>
      <c r="E8" s="42"/>
    </row>
    <row r="9" spans="1:5" ht="45.75" customHeight="1">
      <c r="A9" s="38">
        <v>2</v>
      </c>
      <c r="B9" s="39" t="s">
        <v>38</v>
      </c>
      <c r="C9" s="40">
        <v>4</v>
      </c>
      <c r="D9" s="41" t="s">
        <v>173</v>
      </c>
      <c r="E9" s="36"/>
    </row>
    <row r="10" spans="1:5" ht="48" customHeight="1">
      <c r="A10" s="38">
        <v>3</v>
      </c>
      <c r="B10" s="39" t="s">
        <v>53</v>
      </c>
      <c r="C10" s="40">
        <v>0.06</v>
      </c>
      <c r="D10" s="41" t="s">
        <v>174</v>
      </c>
      <c r="E10" s="36"/>
    </row>
    <row r="11" spans="1:5" ht="27.75" customHeight="1">
      <c r="A11" s="43"/>
      <c r="B11" s="42"/>
      <c r="C11" s="42"/>
      <c r="D11" s="44" t="s">
        <v>175</v>
      </c>
      <c r="E11" s="36"/>
    </row>
    <row r="12" spans="1:5" ht="27" customHeight="1">
      <c r="A12" s="43"/>
      <c r="B12" s="42"/>
      <c r="C12" s="42"/>
      <c r="D12" s="44" t="s">
        <v>176</v>
      </c>
      <c r="E12" s="36"/>
    </row>
    <row r="13" spans="1:5" ht="25.5" customHeight="1">
      <c r="A13" s="43"/>
      <c r="B13" s="42"/>
      <c r="C13" s="42"/>
      <c r="D13" s="44" t="s">
        <v>177</v>
      </c>
      <c r="E13" s="36"/>
    </row>
    <row r="14" spans="1:5" ht="27" customHeight="1">
      <c r="A14" s="43"/>
      <c r="B14" s="42"/>
      <c r="C14" s="42"/>
      <c r="D14" s="44" t="s">
        <v>178</v>
      </c>
      <c r="E14" s="36"/>
    </row>
    <row r="15" spans="1:5" ht="24" customHeight="1">
      <c r="A15" s="43"/>
      <c r="B15" s="42"/>
      <c r="C15" s="42"/>
      <c r="D15" s="44" t="s">
        <v>179</v>
      </c>
      <c r="E15" s="36"/>
    </row>
    <row r="16" spans="1:5" ht="24" customHeight="1">
      <c r="A16" s="43"/>
      <c r="B16" s="42"/>
      <c r="C16" s="42"/>
      <c r="D16" s="44" t="s">
        <v>180</v>
      </c>
      <c r="E16" s="36"/>
    </row>
    <row r="17" spans="1:5" ht="24" customHeight="1">
      <c r="A17" s="43"/>
      <c r="B17" s="42"/>
      <c r="C17" s="42"/>
      <c r="D17" s="44" t="s">
        <v>181</v>
      </c>
      <c r="E17" s="36"/>
    </row>
    <row r="18" spans="1:5" ht="24" customHeight="1">
      <c r="A18" s="43"/>
      <c r="B18" s="42"/>
      <c r="C18" s="42"/>
      <c r="D18" s="44" t="s">
        <v>182</v>
      </c>
      <c r="E18" s="45">
        <v>5.06</v>
      </c>
    </row>
    <row r="19" spans="1:5" ht="18" customHeight="1">
      <c r="A19" s="43"/>
      <c r="B19" s="42"/>
      <c r="C19" s="42"/>
      <c r="D19" s="44" t="s">
        <v>183</v>
      </c>
      <c r="E19" s="36"/>
    </row>
    <row r="20" spans="1:5" ht="25.5" customHeight="1">
      <c r="A20" s="43"/>
      <c r="B20" s="42"/>
      <c r="C20" s="42"/>
      <c r="D20" s="44" t="s">
        <v>184</v>
      </c>
      <c r="E20" s="36"/>
    </row>
    <row r="21" spans="1:5" ht="22.5" customHeight="1">
      <c r="A21" s="43"/>
      <c r="B21" s="42"/>
      <c r="C21" s="42"/>
      <c r="D21" s="44" t="s">
        <v>185</v>
      </c>
      <c r="E21" s="36"/>
    </row>
    <row r="22" spans="1:5" ht="27" customHeight="1">
      <c r="A22" s="43"/>
      <c r="B22" s="42"/>
      <c r="C22" s="42"/>
      <c r="D22" s="44" t="s">
        <v>186</v>
      </c>
      <c r="E22" s="36"/>
    </row>
    <row r="23" spans="1:5" ht="27.75" customHeight="1">
      <c r="A23" s="43"/>
      <c r="B23" s="42"/>
      <c r="C23" s="42"/>
      <c r="D23" s="44" t="s">
        <v>187</v>
      </c>
      <c r="E23" s="36"/>
    </row>
    <row r="24" spans="1:5" ht="30" customHeight="1">
      <c r="A24" s="43"/>
      <c r="B24" s="42"/>
      <c r="C24" s="42"/>
      <c r="D24" s="44" t="s">
        <v>188</v>
      </c>
      <c r="E24" s="36"/>
    </row>
    <row r="25" spans="1:5" ht="28.5" customHeight="1">
      <c r="A25" s="43"/>
      <c r="B25" s="42"/>
      <c r="C25" s="42"/>
      <c r="D25" s="44" t="s">
        <v>189</v>
      </c>
      <c r="E25" s="36"/>
    </row>
    <row r="26" spans="1:5" ht="30" customHeight="1">
      <c r="A26" s="43"/>
      <c r="B26" s="42"/>
      <c r="C26" s="42"/>
      <c r="D26" s="44" t="s">
        <v>190</v>
      </c>
      <c r="E26" s="36"/>
    </row>
    <row r="27" spans="1:5" ht="30" customHeight="1">
      <c r="A27" s="43"/>
      <c r="B27" s="42"/>
      <c r="C27" s="42"/>
      <c r="D27" s="44" t="s">
        <v>191</v>
      </c>
      <c r="E27" s="36"/>
    </row>
    <row r="28" spans="1:5" ht="34.5" customHeight="1">
      <c r="A28" s="43"/>
      <c r="B28" s="42"/>
      <c r="C28" s="42"/>
      <c r="D28" s="44" t="s">
        <v>192</v>
      </c>
      <c r="E28" s="36"/>
    </row>
  </sheetData>
  <sheetProtection/>
  <mergeCells count="5">
    <mergeCell ref="A2:E2"/>
    <mergeCell ref="D4:E4"/>
    <mergeCell ref="B5:C5"/>
    <mergeCell ref="D5:E5"/>
    <mergeCell ref="A5:A6"/>
  </mergeCells>
  <printOptions/>
  <pageMargins left="0.5548611111111111" right="0.3576388888888889" top="0.8027777777777778" bottom="0.8027777777777778" header="0.5" footer="0.5"/>
  <pageSetup horizontalDpi="600" verticalDpi="6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2">
      <selection activeCell="I17" sqref="I17"/>
    </sheetView>
  </sheetViews>
  <sheetFormatPr defaultColWidth="9.00390625" defaultRowHeight="14.25"/>
  <cols>
    <col min="1" max="1" width="16.25390625" style="0" customWidth="1"/>
    <col min="2" max="2" width="54.75390625" style="0" customWidth="1"/>
    <col min="3" max="3" width="25.625" style="0" customWidth="1"/>
    <col min="4" max="4" width="28.125" style="0" customWidth="1"/>
    <col min="5" max="5" width="20.125" style="0" customWidth="1"/>
  </cols>
  <sheetData>
    <row r="1" spans="1:3" ht="27" customHeight="1">
      <c r="A1" s="1" t="s">
        <v>193</v>
      </c>
      <c r="B1" s="1"/>
      <c r="C1" s="1"/>
    </row>
    <row r="2" spans="1:5" ht="72" customHeight="1">
      <c r="A2" s="2" t="s">
        <v>194</v>
      </c>
      <c r="B2" s="3"/>
      <c r="C2" s="3"/>
      <c r="D2" s="3"/>
      <c r="E2" s="3"/>
    </row>
    <row r="3" spans="1:5" ht="18.75" customHeight="1">
      <c r="A3" s="4" t="s">
        <v>165</v>
      </c>
      <c r="B3" s="4"/>
      <c r="C3" s="4"/>
      <c r="D3" s="4"/>
      <c r="E3" s="4"/>
    </row>
    <row r="4" spans="1:5" ht="43.5" customHeight="1">
      <c r="A4" s="5" t="s">
        <v>166</v>
      </c>
      <c r="B4" s="6" t="s">
        <v>195</v>
      </c>
      <c r="C4" s="7"/>
      <c r="D4" s="6" t="s">
        <v>196</v>
      </c>
      <c r="E4" s="7"/>
    </row>
    <row r="5" spans="1:5" ht="31.5" customHeight="1">
      <c r="A5" s="8"/>
      <c r="B5" s="9" t="s">
        <v>7</v>
      </c>
      <c r="C5" s="10" t="s">
        <v>169</v>
      </c>
      <c r="D5" s="11" t="s">
        <v>170</v>
      </c>
      <c r="E5" s="11" t="s">
        <v>169</v>
      </c>
    </row>
    <row r="6" spans="1:5" ht="21.75" customHeight="1">
      <c r="A6" s="12" t="s">
        <v>171</v>
      </c>
      <c r="B6" s="13"/>
      <c r="C6" s="14">
        <f>SUM(C7:C19)</f>
        <v>24.689999999999998</v>
      </c>
      <c r="D6" s="15"/>
      <c r="E6" s="14">
        <f>SUM(E7:E19)</f>
        <v>24.69</v>
      </c>
    </row>
    <row r="7" spans="1:5" ht="85.5" customHeight="1">
      <c r="A7" s="16">
        <v>1</v>
      </c>
      <c r="B7" s="17" t="s">
        <v>197</v>
      </c>
      <c r="C7" s="16">
        <v>2</v>
      </c>
      <c r="D7" s="18" t="s">
        <v>198</v>
      </c>
      <c r="E7" s="19"/>
    </row>
    <row r="8" spans="1:5" ht="85.5" customHeight="1">
      <c r="A8" s="16">
        <v>2</v>
      </c>
      <c r="B8" s="17" t="s">
        <v>199</v>
      </c>
      <c r="C8" s="16">
        <v>3.5</v>
      </c>
      <c r="D8" s="18" t="s">
        <v>200</v>
      </c>
      <c r="E8" s="19"/>
    </row>
    <row r="9" spans="1:5" ht="85.5" customHeight="1">
      <c r="A9" s="16">
        <v>3</v>
      </c>
      <c r="B9" s="17" t="s">
        <v>201</v>
      </c>
      <c r="C9" s="16">
        <v>3.06</v>
      </c>
      <c r="D9" s="18" t="s">
        <v>202</v>
      </c>
      <c r="E9" s="19"/>
    </row>
    <row r="10" spans="1:5" ht="85.5" customHeight="1">
      <c r="A10" s="16">
        <v>4</v>
      </c>
      <c r="B10" s="17" t="s">
        <v>203</v>
      </c>
      <c r="C10" s="16">
        <v>0.9</v>
      </c>
      <c r="D10" s="18" t="s">
        <v>204</v>
      </c>
      <c r="E10" s="19"/>
    </row>
    <row r="11" spans="1:5" ht="57" customHeight="1">
      <c r="A11" s="16">
        <v>5</v>
      </c>
      <c r="B11" s="19" t="s">
        <v>205</v>
      </c>
      <c r="C11" s="16">
        <v>2.58</v>
      </c>
      <c r="D11" s="18" t="s">
        <v>206</v>
      </c>
      <c r="E11" s="16"/>
    </row>
    <row r="12" spans="1:5" ht="69.75" customHeight="1">
      <c r="A12" s="16">
        <v>6</v>
      </c>
      <c r="B12" s="20" t="s">
        <v>207</v>
      </c>
      <c r="C12" s="16">
        <v>2.5</v>
      </c>
      <c r="D12" s="18" t="s">
        <v>208</v>
      </c>
      <c r="E12" s="19"/>
    </row>
    <row r="13" spans="1:5" ht="67.5" customHeight="1">
      <c r="A13" s="16">
        <v>7</v>
      </c>
      <c r="B13" s="20" t="s">
        <v>209</v>
      </c>
      <c r="C13" s="16">
        <v>0.24</v>
      </c>
      <c r="D13" s="18" t="s">
        <v>210</v>
      </c>
      <c r="E13" s="19"/>
    </row>
    <row r="14" spans="1:5" ht="60" customHeight="1">
      <c r="A14" s="16">
        <v>8</v>
      </c>
      <c r="B14" s="20" t="s">
        <v>211</v>
      </c>
      <c r="C14" s="16">
        <v>0.43</v>
      </c>
      <c r="D14" s="18" t="s">
        <v>212</v>
      </c>
      <c r="E14" s="19"/>
    </row>
    <row r="15" spans="1:5" ht="69.75" customHeight="1">
      <c r="A15" s="16">
        <v>9</v>
      </c>
      <c r="B15" s="20" t="s">
        <v>213</v>
      </c>
      <c r="C15" s="16">
        <v>0.98</v>
      </c>
      <c r="D15" s="18" t="s">
        <v>214</v>
      </c>
      <c r="E15" s="19"/>
    </row>
    <row r="16" spans="1:5" ht="48.75" customHeight="1">
      <c r="A16" s="16">
        <v>10</v>
      </c>
      <c r="B16" s="19" t="s">
        <v>215</v>
      </c>
      <c r="C16" s="16">
        <v>3.45</v>
      </c>
      <c r="D16" s="16" t="s">
        <v>216</v>
      </c>
      <c r="E16" s="16">
        <v>24.69</v>
      </c>
    </row>
    <row r="17" spans="1:5" ht="72" customHeight="1">
      <c r="A17" s="16">
        <v>11</v>
      </c>
      <c r="B17" s="17" t="s">
        <v>217</v>
      </c>
      <c r="C17" s="16">
        <v>4.15</v>
      </c>
      <c r="D17" s="21"/>
      <c r="E17" s="21"/>
    </row>
    <row r="18" spans="1:5" ht="85.5" customHeight="1">
      <c r="A18" s="16">
        <v>12</v>
      </c>
      <c r="B18" s="20" t="s">
        <v>218</v>
      </c>
      <c r="C18" s="16">
        <v>0.4</v>
      </c>
      <c r="D18" s="21"/>
      <c r="E18" s="21"/>
    </row>
    <row r="19" spans="1:5" ht="72" customHeight="1">
      <c r="A19" s="16">
        <v>13</v>
      </c>
      <c r="B19" s="20" t="s">
        <v>219</v>
      </c>
      <c r="C19" s="16">
        <v>0.5</v>
      </c>
      <c r="D19" s="21"/>
      <c r="E19" s="21"/>
    </row>
  </sheetData>
  <sheetProtection/>
  <mergeCells count="5">
    <mergeCell ref="A2:E2"/>
    <mergeCell ref="A3:E3"/>
    <mergeCell ref="B4:C4"/>
    <mergeCell ref="D4:E4"/>
    <mergeCell ref="A4:A5"/>
  </mergeCells>
  <printOptions/>
  <pageMargins left="0.16111111111111112" right="0.16111111111111112" top="0.40902777777777777" bottom="0.40902777777777777" header="0.5" footer="0.5"/>
  <pageSetup horizontalDpi="600" verticalDpi="600" orientation="portrait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温家清</cp:lastModifiedBy>
  <dcterms:created xsi:type="dcterms:W3CDTF">2019-06-26T04:08:43Z</dcterms:created>
  <dcterms:modified xsi:type="dcterms:W3CDTF">2023-06-27T01:55:36Z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8069D8467E8344059634AB5C1DA06E03_12</vt:lpwstr>
  </property>
</Properties>
</file>